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<sst xmlns="http://schemas.openxmlformats.org/spreadsheetml/2006/main" count="72" uniqueCount="38">
  <si>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>附件1</t>
  </si>
  <si>
    <t>资阳区2024年度第二批省级财政衔接推进乡村振兴补助资金项目计划明细表
（2023年巩固拓展脱贫攻坚成果示范园区创建）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</si>
  <si>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</si>
  <si>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</si>
  <si>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</si>
  <si>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</si>
  <si>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</si>
  <si>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</si>
  <si>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</si>
  <si>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产业发展项目—加工流通项目</t>
  </si>
  <si>
    <t>长春镇</t>
  </si>
  <si>
    <t>湖南叶姿木槿生态农业发展有限公司</t>
  </si>
  <si>
    <t>木槿花产业</t>
  </si>
  <si>
    <t>产业发展项目—种植业基地</t>
  </si>
  <si>
    <t>湖南创意生态农业有限公司</t>
  </si>
  <si>
    <t>资阳区长春镇先锋桥村经济合作社</t>
  </si>
  <si>
    <t>资阳区长春镇幸福村经济合作社</t>
  </si>
  <si>
    <t>迎风桥镇</t>
  </si>
  <si>
    <t>资阳区迎风桥镇邹家桥村股份经济合作社</t>
  </si>
  <si>
    <t>长春经开区</t>
  </si>
  <si>
    <t>湖南省匠人心食品有限公司</t>
  </si>
  <si>
    <t>湖南银城木槿科技有限公司</t>
  </si>
  <si>
    <t>益阳市益炫农业科技有限公司</t>
  </si>
  <si>
    <t>资阳区长春镇过鹿坪村股份经济合作社</t>
  </si>
  <si>
    <t>产业发展项目—养殖业基地</t>
  </si>
  <si>
    <t>湖南省吉福茶旅文化有限公司</t>
  </si>
  <si>
    <t>鲫鱼产业</t>
  </si>
  <si>
    <t>湖南银城湘味食品有限公司</t>
  </si>
  <si>
    <t>益阳市中盛现代农业科技有限公司</t>
  </si>
  <si>
    <t>益阳富佳科技有限公司</t>
  </si>
  <si>
    <t>水稻产业</t>
  </si>
  <si>
    <t>湖南丘源食品有限责任公司</t>
  </si>
  <si>
    <t>资阳区</t>
  </si>
  <si>
    <t>资阳区农业农村局</t>
  </si>
  <si>
    <t>木槿花产业以工代赈项目</t>
  </si>
  <si>
    <t>资阳区长春镇先锋桥村经济合作社木槿花产业中安排37.5万元的以工代赈项目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</si>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</sst>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0926&#36164;&#37329;&#20998;&#37197;(&#23450;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5" t="str">
            <v>湖南叶姿木槿生态农业发展有限公司</v>
          </cell>
          <cell r="B5">
            <v>150</v>
          </cell>
          <cell r="C5">
            <v>20</v>
          </cell>
        </row>
        <row r="6">
          <cell r="A6" t="str">
            <v>湖南创意生态农业有限公司</v>
          </cell>
          <cell r="B6">
            <v>100</v>
          </cell>
          <cell r="C6">
            <v>30</v>
          </cell>
        </row>
        <row r="7">
          <cell r="A7" t="str">
            <v>资阳区长春镇先锋桥村经济合作社</v>
          </cell>
          <cell r="B7">
            <v>265</v>
          </cell>
          <cell r="C7">
            <v>95</v>
          </cell>
        </row>
        <row r="8">
          <cell r="A8" t="str">
            <v>资阳区长春镇幸福村经济合作社</v>
          </cell>
          <cell r="B8">
            <v>80</v>
          </cell>
          <cell r="C8">
            <v>30</v>
          </cell>
        </row>
        <row r="9">
          <cell r="A9" t="str">
            <v>资阳区迎风桥镇邹家桥村股份经济合作社</v>
          </cell>
          <cell r="B9">
            <v>55</v>
          </cell>
          <cell r="C9">
            <v>25</v>
          </cell>
        </row>
        <row r="10">
          <cell r="A10" t="str">
            <v>湖南省匠人心食品有限公司</v>
          </cell>
          <cell r="B10">
            <v>100</v>
          </cell>
          <cell r="C10">
            <v>15</v>
          </cell>
        </row>
        <row r="11">
          <cell r="A11" t="str">
            <v>湖南银城木槿科技有限公司</v>
          </cell>
          <cell r="B11">
            <v>100</v>
          </cell>
          <cell r="C11">
            <v>60</v>
          </cell>
        </row>
        <row r="12">
          <cell r="A12" t="str">
            <v>益阳市益炫农业科技有限公司</v>
          </cell>
          <cell r="B12">
            <v>110</v>
          </cell>
          <cell r="C12">
            <v>10</v>
          </cell>
        </row>
        <row r="13">
          <cell r="A13" t="str">
            <v>资阳区长春镇过鹿坪村股份经济合作社</v>
          </cell>
          <cell r="B13">
            <v>150</v>
          </cell>
          <cell r="C13">
            <v>57.5</v>
          </cell>
        </row>
        <row r="14">
          <cell r="A14" t="str">
            <v>资阳区农业农村局</v>
          </cell>
          <cell r="B14">
            <v>0</v>
          </cell>
          <cell r="C14">
            <v>37.5</v>
          </cell>
        </row>
        <row r="15">
          <cell r="B15">
            <v>250</v>
          </cell>
          <cell r="C15">
            <v>10</v>
          </cell>
        </row>
        <row r="16">
          <cell r="A16" t="str">
            <v>湖南省吉福茶旅文化有限公司</v>
          </cell>
          <cell r="B16">
            <v>40</v>
          </cell>
          <cell r="C16">
            <v>10</v>
          </cell>
        </row>
        <row r="17">
          <cell r="A17" t="str">
            <v>湖南银城湘味食品有限公司</v>
          </cell>
          <cell r="B17">
            <v>210</v>
          </cell>
          <cell r="C17">
            <v>0</v>
          </cell>
        </row>
        <row r="18">
          <cell r="B18">
            <v>640</v>
          </cell>
          <cell r="C18">
            <v>110</v>
          </cell>
        </row>
        <row r="19">
          <cell r="A19" t="str">
            <v>益阳市中盛现代农业科技有限公司</v>
          </cell>
          <cell r="B19">
            <v>230</v>
          </cell>
          <cell r="C19">
            <v>30</v>
          </cell>
        </row>
        <row r="20">
          <cell r="A20" t="str">
            <v>益阳富佳科技有限公司</v>
          </cell>
          <cell r="B20">
            <v>220</v>
          </cell>
          <cell r="C20">
            <v>50</v>
          </cell>
        </row>
        <row r="21">
          <cell r="A21" t="str">
            <v>湖南丘源食品有限责任公司</v>
          </cell>
          <cell r="B21">
            <v>190</v>
          </cell>
          <cell r="C21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7" sqref="E17"/>
    </sheetView>
  </sheetViews>
  <sheetFormatPr defaultColWidth="9" defaultRowHeight="13.5" outlineLevelCol="7"/>
  <cols>
    <col min="1" max="1" width="8.125" style="5" customWidth="1"/>
    <col min="2" max="2" width="28.5" style="5" customWidth="1"/>
    <col min="3" max="3" width="14.25" style="5" customWidth="1"/>
    <col min="4" max="4" width="38.375" style="6" customWidth="1"/>
    <col min="5" max="5" width="20.375" style="5" customWidth="1"/>
    <col min="6" max="6" width="13.75" style="5" customWidth="1"/>
    <col min="7" max="7" width="20.25" style="5" customWidth="1"/>
    <col min="8" max="8" width="9" style="7"/>
  </cols>
  <sheetData>
    <row r="1" ht="24" customHeight="1" spans="1:2">
      <c r="A1" s="8" t="s">
        <v>0</v>
      </c>
      <c r="B1" s="8"/>
    </row>
    <row r="2" ht="79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45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2"/>
    </row>
    <row r="4" s="2" customFormat="1" ht="35" customHeight="1" spans="1:8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3">
        <f>VLOOKUP(D4,[1]Sheet1!A$5:C$21,3,0)</f>
        <v>20</v>
      </c>
      <c r="G4" s="16"/>
      <c r="H4" s="4"/>
    </row>
    <row r="5" s="2" customFormat="1" ht="35" customHeight="1" spans="1:8">
      <c r="A5" s="13">
        <v>2</v>
      </c>
      <c r="B5" s="14" t="s">
        <v>13</v>
      </c>
      <c r="C5" s="15" t="s">
        <v>10</v>
      </c>
      <c r="D5" s="15" t="s">
        <v>14</v>
      </c>
      <c r="E5" s="15" t="s">
        <v>12</v>
      </c>
      <c r="F5" s="13">
        <f>VLOOKUP(D5,[1]Sheet1!A$5:C$21,3,0)</f>
        <v>30</v>
      </c>
      <c r="G5" s="16"/>
      <c r="H5" s="4"/>
    </row>
    <row r="6" s="2" customFormat="1" ht="35" customHeight="1" spans="1:8">
      <c r="A6" s="13">
        <v>3</v>
      </c>
      <c r="B6" s="14" t="s">
        <v>13</v>
      </c>
      <c r="C6" s="15" t="s">
        <v>10</v>
      </c>
      <c r="D6" s="15" t="s">
        <v>15</v>
      </c>
      <c r="E6" s="15" t="s">
        <v>12</v>
      </c>
      <c r="F6" s="13">
        <f>VLOOKUP(D6,[1]Sheet1!A$5:C$21,3,0)</f>
        <v>95</v>
      </c>
      <c r="G6" s="16"/>
      <c r="H6" s="4"/>
    </row>
    <row r="7" s="2" customFormat="1" ht="35" customHeight="1" spans="1:8">
      <c r="A7" s="13">
        <v>4</v>
      </c>
      <c r="B7" s="14" t="s">
        <v>13</v>
      </c>
      <c r="C7" s="15" t="s">
        <v>10</v>
      </c>
      <c r="D7" s="15" t="s">
        <v>16</v>
      </c>
      <c r="E7" s="15" t="s">
        <v>12</v>
      </c>
      <c r="F7" s="13">
        <f>VLOOKUP(D7,[1]Sheet1!A$5:C$21,3,0)</f>
        <v>30</v>
      </c>
      <c r="G7" s="16"/>
      <c r="H7" s="4"/>
    </row>
    <row r="8" s="2" customFormat="1" ht="35" customHeight="1" spans="1:8">
      <c r="A8" s="13">
        <v>5</v>
      </c>
      <c r="B8" s="14" t="s">
        <v>13</v>
      </c>
      <c r="C8" s="17" t="s">
        <v>17</v>
      </c>
      <c r="D8" s="17" t="s">
        <v>18</v>
      </c>
      <c r="E8" s="15" t="s">
        <v>12</v>
      </c>
      <c r="F8" s="13">
        <f>VLOOKUP(D8,[1]Sheet1!A$5:C$21,3,0)</f>
        <v>25</v>
      </c>
      <c r="G8" s="16"/>
      <c r="H8" s="4"/>
    </row>
    <row r="9" s="2" customFormat="1" ht="35" customHeight="1" spans="1:8">
      <c r="A9" s="13">
        <v>6</v>
      </c>
      <c r="B9" s="14" t="s">
        <v>9</v>
      </c>
      <c r="C9" s="17" t="s">
        <v>19</v>
      </c>
      <c r="D9" s="17" t="s">
        <v>20</v>
      </c>
      <c r="E9" s="15" t="s">
        <v>12</v>
      </c>
      <c r="F9" s="13">
        <f>VLOOKUP(D9,[1]Sheet1!A$5:C$21,3,0)</f>
        <v>15</v>
      </c>
      <c r="G9" s="16"/>
      <c r="H9" s="4"/>
    </row>
    <row r="10" s="2" customFormat="1" ht="35" customHeight="1" spans="1:8">
      <c r="A10" s="13">
        <v>7</v>
      </c>
      <c r="B10" s="14" t="s">
        <v>9</v>
      </c>
      <c r="C10" s="15" t="s">
        <v>10</v>
      </c>
      <c r="D10" s="15" t="s">
        <v>21</v>
      </c>
      <c r="E10" s="15" t="s">
        <v>12</v>
      </c>
      <c r="F10" s="13">
        <f>VLOOKUP(D10,[1]Sheet1!A$5:C$21,3,0)</f>
        <v>60</v>
      </c>
      <c r="G10" s="18"/>
      <c r="H10" s="4"/>
    </row>
    <row r="11" s="3" customFormat="1" ht="35" customHeight="1" spans="1:8">
      <c r="A11" s="13">
        <v>8</v>
      </c>
      <c r="B11" s="14" t="s">
        <v>13</v>
      </c>
      <c r="C11" s="15" t="s">
        <v>10</v>
      </c>
      <c r="D11" s="17" t="s">
        <v>22</v>
      </c>
      <c r="E11" s="15" t="s">
        <v>12</v>
      </c>
      <c r="F11" s="13">
        <f>VLOOKUP(D11,[1]Sheet1!A$5:C$21,3,0)</f>
        <v>10</v>
      </c>
      <c r="G11" s="16"/>
      <c r="H11" s="19"/>
    </row>
    <row r="12" s="4" customFormat="1" ht="35" customHeight="1" spans="1:7">
      <c r="A12" s="13">
        <v>9</v>
      </c>
      <c r="B12" s="14" t="s">
        <v>13</v>
      </c>
      <c r="C12" s="15" t="s">
        <v>10</v>
      </c>
      <c r="D12" s="17" t="s">
        <v>23</v>
      </c>
      <c r="E12" s="15" t="s">
        <v>12</v>
      </c>
      <c r="F12" s="13">
        <f>VLOOKUP(D12,[1]Sheet1!A$5:C$21,3,0)</f>
        <v>57.5</v>
      </c>
      <c r="G12" s="13"/>
    </row>
    <row r="13" s="4" customFormat="1" ht="35" customHeight="1" spans="1:8">
      <c r="A13" s="13">
        <v>10</v>
      </c>
      <c r="B13" s="14" t="s">
        <v>24</v>
      </c>
      <c r="C13" s="15" t="s">
        <v>10</v>
      </c>
      <c r="D13" s="17" t="s">
        <v>25</v>
      </c>
      <c r="E13" s="17" t="s">
        <v>26</v>
      </c>
      <c r="F13" s="13">
        <f>VLOOKUP(D13,[1]Sheet1!A$5:C$21,3,0)</f>
        <v>10</v>
      </c>
      <c r="G13" s="13"/>
      <c r="H13" s="7"/>
    </row>
    <row r="14" s="2" customFormat="1" ht="35" customHeight="1" spans="1:8">
      <c r="A14" s="13">
        <v>11</v>
      </c>
      <c r="B14" s="14" t="s">
        <v>9</v>
      </c>
      <c r="C14" s="15" t="s">
        <v>10</v>
      </c>
      <c r="D14" s="17" t="s">
        <v>27</v>
      </c>
      <c r="E14" s="17" t="s">
        <v>26</v>
      </c>
      <c r="F14" s="13">
        <f>VLOOKUP(D14,[1]Sheet1!A$5:C$21,3,0)</f>
        <v>0</v>
      </c>
      <c r="G14" s="18"/>
      <c r="H14" s="4"/>
    </row>
    <row r="15" s="2" customFormat="1" ht="35" customHeight="1" spans="1:8">
      <c r="A15" s="13">
        <v>12</v>
      </c>
      <c r="B15" s="14" t="s">
        <v>24</v>
      </c>
      <c r="C15" s="15" t="s">
        <v>10</v>
      </c>
      <c r="D15" s="17" t="s">
        <v>28</v>
      </c>
      <c r="E15" s="17" t="s">
        <v>26</v>
      </c>
      <c r="F15" s="13">
        <f>VLOOKUP(D15,[1]Sheet1!A$5:C$21,3,0)</f>
        <v>30</v>
      </c>
      <c r="G15" s="16"/>
      <c r="H15" s="4"/>
    </row>
    <row r="16" s="2" customFormat="1" ht="35" customHeight="1" spans="1:8">
      <c r="A16" s="13">
        <v>13</v>
      </c>
      <c r="B16" s="14" t="s">
        <v>13</v>
      </c>
      <c r="C16" s="15" t="s">
        <v>17</v>
      </c>
      <c r="D16" s="15" t="s">
        <v>29</v>
      </c>
      <c r="E16" s="15" t="s">
        <v>30</v>
      </c>
      <c r="F16" s="13">
        <f>VLOOKUP(D16,[1]Sheet1!A$5:C$21,3,0)</f>
        <v>50</v>
      </c>
      <c r="G16" s="16"/>
      <c r="H16" s="4"/>
    </row>
    <row r="17" s="2" customFormat="1" ht="35" customHeight="1" spans="1:8">
      <c r="A17" s="13">
        <v>14</v>
      </c>
      <c r="B17" s="14" t="s">
        <v>9</v>
      </c>
      <c r="C17" s="15" t="s">
        <v>10</v>
      </c>
      <c r="D17" s="17" t="s">
        <v>31</v>
      </c>
      <c r="E17" s="15" t="s">
        <v>30</v>
      </c>
      <c r="F17" s="13">
        <f>VLOOKUP(D17,[1]Sheet1!A$5:C$21,3,0)</f>
        <v>30</v>
      </c>
      <c r="G17" s="14"/>
      <c r="H17" s="4"/>
    </row>
    <row r="18" s="2" customFormat="1" ht="60" customHeight="1" spans="1:8">
      <c r="A18" s="13">
        <v>15</v>
      </c>
      <c r="B18" s="14" t="s">
        <v>13</v>
      </c>
      <c r="C18" s="17" t="s">
        <v>32</v>
      </c>
      <c r="D18" s="17" t="s">
        <v>33</v>
      </c>
      <c r="E18" s="15" t="s">
        <v>34</v>
      </c>
      <c r="F18" s="13">
        <f>VLOOKUP(D18,[1]Sheet1!A$5:C$21,3,0)</f>
        <v>37.5</v>
      </c>
      <c r="G18" s="18" t="s">
        <v>35</v>
      </c>
      <c r="H18" s="4"/>
    </row>
    <row r="19" ht="45" customHeight="1" spans="1:7">
      <c r="A19" s="20"/>
      <c r="B19" s="21" t="s">
        <v>36</v>
      </c>
      <c r="C19" s="22"/>
      <c r="D19" s="23"/>
      <c r="E19" s="22"/>
      <c r="F19" s="24">
        <f>SUM(F4:F18)</f>
        <v>500</v>
      </c>
      <c r="G19" s="25" t="s">
        <v>37</v>
      </c>
    </row>
  </sheetData>
  <autoFilter xmlns:etc="http://www.wps.cn/officeDocument/2017/etCustomData" ref="A1:G19" etc:filterBottomFollowUsedRange="0">
    <extLst/>
  </autoFilter>
  <sortState ref="B5:S49">
    <sortCondition ref="C5:C49"/>
    <sortCondition ref="D5:D49"/>
  </sortState>
  <mergeCells count="3">
    <mergeCell ref="A1:B1"/>
    <mergeCell ref="A2:G2"/>
    <mergeCell ref="B19:E19"/>
  </mergeCells>
  <printOptions horizontalCentered="1"/>
  <pageMargins left="0.354166666666667" right="0.393055555555556" top="0.511805555555556" bottom="0.511805555555556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2024-10-22T03:44:36Z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3B9A674C978F4D14911368BA215140B9_13</vt:lpwstr>
  </property>
  <property fmtid="{D5CDD505-2E9C-101B-9397-08002B2CF9AE}" pid="3" name="KSOProductBuildVer">
    <vt:lpwstr>2052-12.1.0.18276</vt:lpwstr>
  </property>
</Properties>
</file>