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6155" windowHeight="73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<sst xmlns="http://schemas.openxmlformats.org/spreadsheetml/2006/main" count="53" uniqueCount="51">
  <si>
    <t>单位</t>
  </si>
  <si>
    <t>重大传染病防控</t>
  </si>
  <si>
    <t>合计</t>
  </si>
  <si>
    <t>免疫规则</t>
  </si>
  <si>
    <t>艾滋病防治</t>
  </si>
  <si>
    <t>结核病防治</t>
  </si>
  <si>
    <t>血吸虫病防治</t>
  </si>
  <si>
    <t>精神卫生和慢性病防治</t>
  </si>
  <si>
    <t>新冠肺炎等其他重点传染病防控</t>
  </si>
  <si>
    <t>小计</t>
  </si>
  <si>
    <t>公安司法检测</t>
  </si>
  <si>
    <t>综合防治</t>
  </si>
  <si>
    <t>美沙酮运费</t>
  </si>
  <si>
    <t>抗病毒治疗和随访</t>
  </si>
  <si>
    <t>艾滋病血液管理</t>
  </si>
  <si>
    <t>中医药防治艾滋病</t>
  </si>
  <si>
    <t>母婴阻断</t>
  </si>
  <si>
    <t>筛查实验室督导管理</t>
  </si>
  <si>
    <t>艾滋病诊疗工作管理</t>
  </si>
  <si>
    <t>感染HIV的血友病患者救治</t>
  </si>
  <si>
    <t>督导评估与培训</t>
  </si>
  <si>
    <t>能力建设</t>
  </si>
  <si>
    <t>疫情处置</t>
  </si>
  <si>
    <t>健康促进</t>
  </si>
  <si>
    <t>耐药可疑者筛查</t>
  </si>
  <si>
    <t>治疗及随访管理</t>
  </si>
  <si>
    <t>精神卫生</t>
  </si>
  <si>
    <t>局部用氟</t>
  </si>
  <si>
    <t>窝沟封闭</t>
  </si>
  <si>
    <t>癌症早诊早治</t>
  </si>
  <si>
    <t>心血管病高危人群筛查和干预</t>
  </si>
  <si>
    <t>新增40个肿瘤登记点</t>
  </si>
  <si>
    <t>儿童青少年近视防控</t>
  </si>
  <si>
    <t>合   计</t>
  </si>
  <si>
    <t>市本级小计</t>
  </si>
  <si>
    <t>市卫生健康委</t>
  </si>
  <si>
    <t>市综合监督执法局</t>
  </si>
  <si>
    <t>市疾控中心</t>
  </si>
  <si>
    <t>市中心血站</t>
  </si>
  <si>
    <t>市中心医院</t>
  </si>
  <si>
    <t>市妇幼保健院</t>
  </si>
  <si>
    <t>市第四人民医院</t>
  </si>
  <si>
    <t>市第五人民医院</t>
  </si>
  <si>
    <t>益阳口腔医院</t>
  </si>
  <si>
    <t>大通湖区</t>
  </si>
  <si>
    <t>高新区</t>
  </si>
  <si>
    <t>资阳区</t>
  </si>
  <si>
    <t>赫山区</t>
  </si>
  <si>
    <t>湘财社指【2020】60号</t>
  </si>
  <si>
    <t>附件：</t>
  </si>
  <si>
    <r>
      <rPr>
        <sz val="18"/>
        <color indexed="8"/>
        <rFont val="Calibri"/>
        <family val="2"/>
      </rPr>
      <t>2020</t>
    </r>
    <r>
      <rPr>
        <sz val="18"/>
        <color indexed="8"/>
        <rFont val="宋体"/>
        <family val="0"/>
      </rPr>
      <t>年中央、省补助重大传染病防控项目经费分配表（总表不下发）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</si>
</sst>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9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9"/>
      <name val="仿宋"/>
      <family val="3"/>
    </font>
    <font>
      <sz val="18"/>
      <color indexed="8"/>
      <name val="宋体"/>
      <family val="0"/>
    </font>
    <font>
      <sz val="18"/>
      <color indexed="8"/>
      <name val="Calibri"/>
      <family val="2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8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0" applyNumberFormat="0" applyBorder="0" applyAlignment="0" applyProtection="0"/>
    <xf numFmtId="0" fontId="2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22" borderId="8" applyNumberFormat="0" applyAlignment="0" applyProtection="0"/>
    <xf numFmtId="0" fontId="37" fillId="31" borderId="5" applyNumberFormat="0" applyAlignment="0" applyProtection="0"/>
    <xf numFmtId="0" fontId="0" fillId="32" borderId="9" applyNumberFormat="0" applyFont="0" applyAlignment="0" applyProtection="0"/>
  </cellStyleXfs>
  <cellXfs count="9">
    <xf numFmtId="0" fontId="0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0" fontId="3" fillId="33" borderId="10" xfId="0" applyFont="1" applyFill="1" applyBorder="1" applyAlignment="1">
      <alignment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8" fillId="0" borderId="11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21"/>
  <sheetViews>
    <sheetView tabSelected="1" zoomScalePageLayoutView="0" workbookViewId="0" topLeftCell="A1">
      <selection activeCell="AL6" sqref="AL6"/>
    </sheetView>
  </sheetViews>
  <sheetFormatPr defaultColWidth="9.140625" defaultRowHeight="15"/>
  <cols>
    <col min="1" max="1" width="7.00390625" style="0" customWidth="1"/>
    <col min="2" max="2" width="6.140625" style="0" customWidth="1"/>
    <col min="3" max="31" width="4.57421875" style="0" customWidth="1"/>
  </cols>
  <sheetData>
    <row r="1" ht="22.5" customHeight="1">
      <c r="A1" t="s">
        <v>49</v>
      </c>
    </row>
    <row r="2" spans="1:31" ht="40.5" customHeight="1">
      <c r="A2" s="5" t="s">
        <v>50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</row>
    <row r="3" spans="1:31" ht="19.5" customHeight="1">
      <c r="A3" s="6" t="s">
        <v>0</v>
      </c>
      <c r="B3" s="6" t="s">
        <v>1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</row>
    <row r="4" spans="1:31" ht="19.5" customHeight="1">
      <c r="A4" s="6"/>
      <c r="B4" s="6" t="s">
        <v>48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</row>
    <row r="5" spans="1:31" ht="19.5" customHeight="1">
      <c r="A5" s="6"/>
      <c r="B5" s="6" t="s">
        <v>2</v>
      </c>
      <c r="C5" s="6" t="s">
        <v>3</v>
      </c>
      <c r="D5" s="6" t="s">
        <v>4</v>
      </c>
      <c r="E5" s="6"/>
      <c r="F5" s="6"/>
      <c r="G5" s="6"/>
      <c r="H5" s="6"/>
      <c r="I5" s="6"/>
      <c r="J5" s="6"/>
      <c r="K5" s="6"/>
      <c r="L5" s="6"/>
      <c r="M5" s="6"/>
      <c r="N5" s="6"/>
      <c r="O5" s="7" t="s">
        <v>5</v>
      </c>
      <c r="P5" s="8"/>
      <c r="Q5" s="8"/>
      <c r="R5" s="8"/>
      <c r="S5" s="8"/>
      <c r="T5" s="8"/>
      <c r="U5" s="8"/>
      <c r="V5" s="6" t="s">
        <v>6</v>
      </c>
      <c r="W5" s="6" t="s">
        <v>7</v>
      </c>
      <c r="X5" s="6"/>
      <c r="Y5" s="6"/>
      <c r="Z5" s="6"/>
      <c r="AA5" s="6"/>
      <c r="AB5" s="6"/>
      <c r="AC5" s="6"/>
      <c r="AD5" s="6"/>
      <c r="AE5" s="6" t="s">
        <v>8</v>
      </c>
    </row>
    <row r="6" spans="1:31" ht="78.75">
      <c r="A6" s="6"/>
      <c r="B6" s="6"/>
      <c r="C6" s="6"/>
      <c r="D6" s="1" t="s">
        <v>9</v>
      </c>
      <c r="E6" s="2" t="s">
        <v>10</v>
      </c>
      <c r="F6" s="1" t="s">
        <v>11</v>
      </c>
      <c r="G6" s="1" t="s">
        <v>12</v>
      </c>
      <c r="H6" s="1" t="s">
        <v>13</v>
      </c>
      <c r="I6" s="1" t="s">
        <v>14</v>
      </c>
      <c r="J6" s="1" t="s">
        <v>15</v>
      </c>
      <c r="K6" s="1" t="s">
        <v>16</v>
      </c>
      <c r="L6" s="1" t="s">
        <v>17</v>
      </c>
      <c r="M6" s="1" t="s">
        <v>18</v>
      </c>
      <c r="N6" s="1" t="s">
        <v>19</v>
      </c>
      <c r="O6" s="1" t="s">
        <v>9</v>
      </c>
      <c r="P6" s="1" t="s">
        <v>20</v>
      </c>
      <c r="Q6" s="1" t="s">
        <v>21</v>
      </c>
      <c r="R6" s="1" t="s">
        <v>22</v>
      </c>
      <c r="S6" s="1" t="s">
        <v>23</v>
      </c>
      <c r="T6" s="1" t="s">
        <v>24</v>
      </c>
      <c r="U6" s="1" t="s">
        <v>25</v>
      </c>
      <c r="V6" s="6"/>
      <c r="W6" s="1" t="s">
        <v>9</v>
      </c>
      <c r="X6" s="3" t="s">
        <v>26</v>
      </c>
      <c r="Y6" s="2" t="s">
        <v>27</v>
      </c>
      <c r="Z6" s="2" t="s">
        <v>28</v>
      </c>
      <c r="AA6" s="2" t="s">
        <v>29</v>
      </c>
      <c r="AB6" s="2" t="s">
        <v>30</v>
      </c>
      <c r="AC6" s="2" t="s">
        <v>31</v>
      </c>
      <c r="AD6" s="2" t="s">
        <v>32</v>
      </c>
      <c r="AE6" s="6"/>
    </row>
    <row r="7" spans="1:31" ht="19.5" customHeight="1">
      <c r="A7" s="1" t="s">
        <v>33</v>
      </c>
      <c r="B7" s="1">
        <f>C7+D7+O7+V7+W7+AE7</f>
        <v>656.55</v>
      </c>
      <c r="C7" s="1">
        <f>SUM(C9:C21)</f>
        <v>20</v>
      </c>
      <c r="D7" s="1">
        <f>SUM(E7:N7)</f>
        <v>125.13</v>
      </c>
      <c r="E7" s="1">
        <f aca="true" t="shared" si="0" ref="E7:N7">SUM(E9:E21)</f>
        <v>1</v>
      </c>
      <c r="F7" s="1">
        <f t="shared" si="0"/>
        <v>31</v>
      </c>
      <c r="G7" s="1">
        <f t="shared" si="0"/>
        <v>3.8</v>
      </c>
      <c r="H7" s="1">
        <f t="shared" si="0"/>
        <v>24</v>
      </c>
      <c r="I7" s="1">
        <f t="shared" si="0"/>
        <v>14</v>
      </c>
      <c r="J7" s="1">
        <f t="shared" si="0"/>
        <v>16</v>
      </c>
      <c r="K7" s="1">
        <f t="shared" si="0"/>
        <v>20.33</v>
      </c>
      <c r="L7" s="1">
        <f t="shared" si="0"/>
        <v>5</v>
      </c>
      <c r="M7" s="1">
        <f t="shared" si="0"/>
        <v>5</v>
      </c>
      <c r="N7" s="1">
        <f t="shared" si="0"/>
        <v>5</v>
      </c>
      <c r="O7" s="1">
        <f>SUM(P7:U7)</f>
        <v>70.4</v>
      </c>
      <c r="P7" s="1">
        <f aca="true" t="shared" si="1" ref="P7:V7">SUM(P9:P21)</f>
        <v>40.1</v>
      </c>
      <c r="Q7" s="1">
        <f t="shared" si="1"/>
        <v>0.3</v>
      </c>
      <c r="R7" s="1">
        <f t="shared" si="1"/>
        <v>2</v>
      </c>
      <c r="S7" s="1">
        <f t="shared" si="1"/>
        <v>8</v>
      </c>
      <c r="T7" s="1">
        <f t="shared" si="1"/>
        <v>14</v>
      </c>
      <c r="U7" s="1">
        <f t="shared" si="1"/>
        <v>6</v>
      </c>
      <c r="V7" s="1">
        <f t="shared" si="1"/>
        <v>335</v>
      </c>
      <c r="W7" s="1">
        <f>SUM(X7:AD7)</f>
        <v>91.02</v>
      </c>
      <c r="X7" s="1">
        <f aca="true" t="shared" si="2" ref="X7:AE7">SUM(X9:X21)</f>
        <v>64.5</v>
      </c>
      <c r="Y7" s="1">
        <f t="shared" si="2"/>
        <v>7.16</v>
      </c>
      <c r="Z7" s="1">
        <f t="shared" si="2"/>
        <v>9.36</v>
      </c>
      <c r="AA7" s="1">
        <f t="shared" si="2"/>
        <v>0</v>
      </c>
      <c r="AB7" s="1">
        <f t="shared" si="2"/>
        <v>0</v>
      </c>
      <c r="AC7" s="1">
        <f t="shared" si="2"/>
        <v>2</v>
      </c>
      <c r="AD7" s="1">
        <f t="shared" si="2"/>
        <v>8</v>
      </c>
      <c r="AE7" s="1">
        <f t="shared" si="2"/>
        <v>15</v>
      </c>
    </row>
    <row r="8" spans="1:31" ht="19.5" customHeight="1">
      <c r="A8" s="1" t="s">
        <v>34</v>
      </c>
      <c r="B8" s="1">
        <f aca="true" t="shared" si="3" ref="B8:B21">C8+D8+O8+V8+W8+AE8</f>
        <v>344.74</v>
      </c>
      <c r="C8" s="1">
        <f>SUM(C9:C19)</f>
        <v>0</v>
      </c>
      <c r="D8" s="1">
        <f aca="true" t="shared" si="4" ref="D8:D21">SUM(E8:N8)</f>
        <v>96.66</v>
      </c>
      <c r="E8" s="1">
        <f aca="true" t="shared" si="5" ref="E8:N8">SUM(E9:E19)</f>
        <v>1</v>
      </c>
      <c r="F8" s="1">
        <f t="shared" si="5"/>
        <v>7</v>
      </c>
      <c r="G8" s="1">
        <f t="shared" si="5"/>
        <v>3.8</v>
      </c>
      <c r="H8" s="1">
        <f t="shared" si="5"/>
        <v>24</v>
      </c>
      <c r="I8" s="1">
        <f t="shared" si="5"/>
        <v>14</v>
      </c>
      <c r="J8" s="1">
        <f t="shared" si="5"/>
        <v>16</v>
      </c>
      <c r="K8" s="1">
        <f t="shared" si="5"/>
        <v>15.860000000000001</v>
      </c>
      <c r="L8" s="1">
        <f t="shared" si="5"/>
        <v>5</v>
      </c>
      <c r="M8" s="1">
        <f t="shared" si="5"/>
        <v>5</v>
      </c>
      <c r="N8" s="1">
        <f t="shared" si="5"/>
        <v>5</v>
      </c>
      <c r="O8" s="1">
        <f aca="true" t="shared" si="6" ref="O8:O21">SUM(P8:U8)</f>
        <v>46.3</v>
      </c>
      <c r="P8" s="1">
        <f aca="true" t="shared" si="7" ref="P8:V8">SUM(P9:P19)</f>
        <v>16</v>
      </c>
      <c r="Q8" s="1">
        <f t="shared" si="7"/>
        <v>0.3</v>
      </c>
      <c r="R8" s="1">
        <f t="shared" si="7"/>
        <v>2</v>
      </c>
      <c r="S8" s="1">
        <f t="shared" si="7"/>
        <v>8</v>
      </c>
      <c r="T8" s="1">
        <f t="shared" si="7"/>
        <v>14</v>
      </c>
      <c r="U8" s="1">
        <f t="shared" si="7"/>
        <v>6</v>
      </c>
      <c r="V8" s="1">
        <f t="shared" si="7"/>
        <v>118</v>
      </c>
      <c r="W8" s="1">
        <f aca="true" t="shared" si="8" ref="W8:W21">SUM(X8:AD8)</f>
        <v>83.78</v>
      </c>
      <c r="X8" s="1">
        <f>SUM(X9:X19)</f>
        <v>64.5</v>
      </c>
      <c r="Y8" s="1">
        <f aca="true" t="shared" si="9" ref="Y8:AE8">SUM(Y9:Y19)</f>
        <v>6.08</v>
      </c>
      <c r="Z8" s="1">
        <f t="shared" si="9"/>
        <v>7.2</v>
      </c>
      <c r="AA8" s="1">
        <f t="shared" si="9"/>
        <v>0</v>
      </c>
      <c r="AB8" s="1">
        <f t="shared" si="9"/>
        <v>0</v>
      </c>
      <c r="AC8" s="1">
        <f t="shared" si="9"/>
        <v>2</v>
      </c>
      <c r="AD8" s="1">
        <f t="shared" si="9"/>
        <v>4</v>
      </c>
      <c r="AE8" s="1">
        <f t="shared" si="9"/>
        <v>0</v>
      </c>
    </row>
    <row r="9" spans="1:31" ht="19.5" customHeight="1">
      <c r="A9" s="1" t="s">
        <v>35</v>
      </c>
      <c r="B9" s="1">
        <f t="shared" si="3"/>
        <v>30</v>
      </c>
      <c r="C9" s="1"/>
      <c r="D9" s="1">
        <f t="shared" si="4"/>
        <v>0</v>
      </c>
      <c r="E9" s="1"/>
      <c r="F9" s="1"/>
      <c r="G9" s="1"/>
      <c r="H9" s="1"/>
      <c r="I9" s="1"/>
      <c r="J9" s="1"/>
      <c r="K9" s="1"/>
      <c r="L9" s="1"/>
      <c r="M9" s="1"/>
      <c r="N9" s="1"/>
      <c r="O9" s="1">
        <f t="shared" si="6"/>
        <v>0</v>
      </c>
      <c r="P9" s="1"/>
      <c r="Q9" s="1"/>
      <c r="R9" s="1"/>
      <c r="S9" s="1"/>
      <c r="T9" s="1"/>
      <c r="U9" s="1"/>
      <c r="V9" s="1">
        <v>28</v>
      </c>
      <c r="W9" s="1">
        <f t="shared" si="8"/>
        <v>2</v>
      </c>
      <c r="X9" s="1">
        <v>2</v>
      </c>
      <c r="Y9" s="1"/>
      <c r="Z9" s="1"/>
      <c r="AA9" s="1"/>
      <c r="AB9" s="1"/>
      <c r="AC9" s="1"/>
      <c r="AD9" s="1"/>
      <c r="AE9" s="1"/>
    </row>
    <row r="10" spans="1:31" ht="19.5" customHeight="1">
      <c r="A10" s="1" t="s">
        <v>36</v>
      </c>
      <c r="B10" s="1">
        <f t="shared" si="3"/>
        <v>0</v>
      </c>
      <c r="C10" s="1"/>
      <c r="D10" s="1">
        <f t="shared" si="4"/>
        <v>0</v>
      </c>
      <c r="E10" s="1"/>
      <c r="F10" s="1"/>
      <c r="G10" s="1"/>
      <c r="H10" s="1"/>
      <c r="I10" s="1"/>
      <c r="J10" s="1"/>
      <c r="K10" s="1"/>
      <c r="L10" s="1"/>
      <c r="M10" s="1"/>
      <c r="N10" s="1"/>
      <c r="O10" s="1">
        <f t="shared" si="6"/>
        <v>0</v>
      </c>
      <c r="P10" s="1"/>
      <c r="Q10" s="1"/>
      <c r="R10" s="1"/>
      <c r="S10" s="1"/>
      <c r="T10" s="1"/>
      <c r="U10" s="1"/>
      <c r="V10" s="1"/>
      <c r="W10" s="1">
        <f t="shared" si="8"/>
        <v>0</v>
      </c>
      <c r="X10" s="1"/>
      <c r="Y10" s="1"/>
      <c r="Z10" s="1"/>
      <c r="AA10" s="1"/>
      <c r="AB10" s="1"/>
      <c r="AC10" s="1"/>
      <c r="AD10" s="1"/>
      <c r="AE10" s="1"/>
    </row>
    <row r="11" spans="1:31" ht="19.5" customHeight="1">
      <c r="A11" s="1" t="s">
        <v>37</v>
      </c>
      <c r="B11" s="1">
        <f t="shared" si="3"/>
        <v>49.3</v>
      </c>
      <c r="C11" s="1"/>
      <c r="D11" s="1">
        <f t="shared" si="4"/>
        <v>13</v>
      </c>
      <c r="E11" s="1">
        <v>1</v>
      </c>
      <c r="F11" s="1">
        <v>7</v>
      </c>
      <c r="G11" s="1"/>
      <c r="H11" s="1"/>
      <c r="I11" s="1"/>
      <c r="J11" s="1"/>
      <c r="K11" s="1"/>
      <c r="L11" s="1">
        <v>5</v>
      </c>
      <c r="M11" s="1"/>
      <c r="N11" s="1"/>
      <c r="O11" s="1">
        <f t="shared" si="6"/>
        <v>30.3</v>
      </c>
      <c r="P11" s="1">
        <v>7.5</v>
      </c>
      <c r="Q11" s="1">
        <v>0.3</v>
      </c>
      <c r="R11" s="1">
        <v>1.5</v>
      </c>
      <c r="S11" s="1">
        <f>5+2</f>
        <v>7</v>
      </c>
      <c r="T11" s="1">
        <v>14</v>
      </c>
      <c r="U11" s="1"/>
      <c r="V11" s="1"/>
      <c r="W11" s="1">
        <f t="shared" si="8"/>
        <v>6</v>
      </c>
      <c r="X11" s="1"/>
      <c r="Y11" s="1"/>
      <c r="Z11" s="1"/>
      <c r="AA11" s="1"/>
      <c r="AB11" s="1"/>
      <c r="AC11" s="1">
        <v>2</v>
      </c>
      <c r="AD11" s="1">
        <v>4</v>
      </c>
      <c r="AE11" s="1"/>
    </row>
    <row r="12" spans="1:31" ht="19.5" customHeight="1">
      <c r="A12" s="1" t="s">
        <v>38</v>
      </c>
      <c r="B12" s="1">
        <f t="shared" si="3"/>
        <v>14</v>
      </c>
      <c r="C12" s="1"/>
      <c r="D12" s="1">
        <f t="shared" si="4"/>
        <v>14</v>
      </c>
      <c r="E12" s="1"/>
      <c r="F12" s="1"/>
      <c r="G12" s="1"/>
      <c r="H12" s="1"/>
      <c r="I12" s="1">
        <v>14</v>
      </c>
      <c r="J12" s="1"/>
      <c r="K12" s="1"/>
      <c r="L12" s="1"/>
      <c r="M12" s="1"/>
      <c r="N12" s="1"/>
      <c r="O12" s="1">
        <f t="shared" si="6"/>
        <v>0</v>
      </c>
      <c r="P12" s="1"/>
      <c r="Q12" s="1"/>
      <c r="R12" s="1"/>
      <c r="S12" s="1"/>
      <c r="T12" s="1"/>
      <c r="U12" s="1"/>
      <c r="V12" s="1"/>
      <c r="W12" s="1">
        <f t="shared" si="8"/>
        <v>0</v>
      </c>
      <c r="X12" s="1"/>
      <c r="Y12" s="1"/>
      <c r="Z12" s="1"/>
      <c r="AA12" s="1"/>
      <c r="AB12" s="1"/>
      <c r="AC12" s="1"/>
      <c r="AD12" s="1"/>
      <c r="AE12" s="1"/>
    </row>
    <row r="13" spans="1:31" ht="19.5" customHeight="1">
      <c r="A13" s="1" t="s">
        <v>39</v>
      </c>
      <c r="B13" s="1">
        <f t="shared" si="3"/>
        <v>12.2</v>
      </c>
      <c r="C13" s="1"/>
      <c r="D13" s="1">
        <f t="shared" si="4"/>
        <v>0</v>
      </c>
      <c r="E13" s="1"/>
      <c r="F13" s="1"/>
      <c r="G13" s="1"/>
      <c r="H13" s="1"/>
      <c r="I13" s="1"/>
      <c r="J13" s="1"/>
      <c r="K13" s="1"/>
      <c r="L13" s="1"/>
      <c r="M13" s="1"/>
      <c r="N13" s="1"/>
      <c r="O13" s="1">
        <f t="shared" si="6"/>
        <v>0</v>
      </c>
      <c r="P13" s="1"/>
      <c r="Q13" s="1"/>
      <c r="R13" s="1"/>
      <c r="S13" s="1"/>
      <c r="T13" s="1"/>
      <c r="U13" s="1"/>
      <c r="V13" s="1"/>
      <c r="W13" s="1">
        <f t="shared" si="8"/>
        <v>12.2</v>
      </c>
      <c r="X13" s="1"/>
      <c r="Y13" s="1">
        <v>5</v>
      </c>
      <c r="Z13" s="1">
        <v>7.2</v>
      </c>
      <c r="AA13" s="1"/>
      <c r="AB13" s="1"/>
      <c r="AC13" s="1"/>
      <c r="AD13" s="1"/>
      <c r="AE13" s="1"/>
    </row>
    <row r="14" spans="1:31" ht="19.5" customHeight="1">
      <c r="A14" s="1" t="s">
        <v>40</v>
      </c>
      <c r="B14" s="1">
        <f t="shared" si="3"/>
        <v>15.46</v>
      </c>
      <c r="C14" s="1"/>
      <c r="D14" s="1">
        <f t="shared" si="4"/>
        <v>15.46</v>
      </c>
      <c r="E14" s="1"/>
      <c r="F14" s="1"/>
      <c r="G14" s="1"/>
      <c r="H14" s="1"/>
      <c r="I14" s="1"/>
      <c r="J14" s="1"/>
      <c r="K14" s="1">
        <v>15.46</v>
      </c>
      <c r="L14" s="1"/>
      <c r="M14" s="1"/>
      <c r="N14" s="1"/>
      <c r="O14" s="1">
        <f t="shared" si="6"/>
        <v>0</v>
      </c>
      <c r="P14" s="1"/>
      <c r="Q14" s="1"/>
      <c r="R14" s="1"/>
      <c r="S14" s="1"/>
      <c r="T14" s="1"/>
      <c r="U14" s="1"/>
      <c r="V14" s="1"/>
      <c r="W14" s="1">
        <f t="shared" si="8"/>
        <v>0</v>
      </c>
      <c r="X14" s="1"/>
      <c r="Y14" s="1"/>
      <c r="Z14" s="1"/>
      <c r="AA14" s="1"/>
      <c r="AB14" s="1"/>
      <c r="AC14" s="1"/>
      <c r="AD14" s="1"/>
      <c r="AE14" s="1"/>
    </row>
    <row r="15" spans="1:31" ht="19.5" customHeight="1">
      <c r="A15" s="1" t="s">
        <v>41</v>
      </c>
      <c r="B15" s="1">
        <f t="shared" si="3"/>
        <v>172</v>
      </c>
      <c r="C15" s="1"/>
      <c r="D15" s="1">
        <f t="shared" si="4"/>
        <v>50</v>
      </c>
      <c r="E15" s="1"/>
      <c r="F15" s="1"/>
      <c r="G15" s="1"/>
      <c r="H15" s="1">
        <v>24</v>
      </c>
      <c r="I15" s="1"/>
      <c r="J15" s="1">
        <v>16</v>
      </c>
      <c r="K15" s="1"/>
      <c r="L15" s="1"/>
      <c r="M15" s="1">
        <v>5</v>
      </c>
      <c r="N15" s="1">
        <v>5</v>
      </c>
      <c r="O15" s="1">
        <f t="shared" si="6"/>
        <v>9.5</v>
      </c>
      <c r="P15" s="1">
        <v>2</v>
      </c>
      <c r="Q15" s="1"/>
      <c r="R15" s="1">
        <v>0.5</v>
      </c>
      <c r="S15" s="1">
        <v>1</v>
      </c>
      <c r="T15" s="1"/>
      <c r="U15" s="1">
        <v>6</v>
      </c>
      <c r="V15" s="1">
        <v>50</v>
      </c>
      <c r="W15" s="1">
        <f t="shared" si="8"/>
        <v>62.5</v>
      </c>
      <c r="X15" s="1">
        <v>62.5</v>
      </c>
      <c r="Y15" s="1"/>
      <c r="Z15" s="1"/>
      <c r="AA15" s="1"/>
      <c r="AB15" s="1"/>
      <c r="AC15" s="1"/>
      <c r="AD15" s="1"/>
      <c r="AE15" s="1"/>
    </row>
    <row r="16" spans="1:31" ht="19.5" customHeight="1">
      <c r="A16" s="1" t="s">
        <v>42</v>
      </c>
      <c r="B16" s="1">
        <f t="shared" si="3"/>
        <v>3.8</v>
      </c>
      <c r="C16" s="1"/>
      <c r="D16" s="1">
        <f t="shared" si="4"/>
        <v>3.8</v>
      </c>
      <c r="E16" s="1"/>
      <c r="F16" s="1"/>
      <c r="G16" s="1">
        <v>3.8</v>
      </c>
      <c r="H16" s="1"/>
      <c r="I16" s="1"/>
      <c r="J16" s="1"/>
      <c r="K16" s="1"/>
      <c r="L16" s="1"/>
      <c r="M16" s="1"/>
      <c r="N16" s="1"/>
      <c r="O16" s="1">
        <f t="shared" si="6"/>
        <v>0</v>
      </c>
      <c r="P16" s="1"/>
      <c r="Q16" s="1"/>
      <c r="R16" s="1"/>
      <c r="S16" s="1"/>
      <c r="T16" s="1"/>
      <c r="U16" s="1"/>
      <c r="V16" s="1"/>
      <c r="W16" s="1">
        <f t="shared" si="8"/>
        <v>0</v>
      </c>
      <c r="X16" s="1"/>
      <c r="Y16" s="1"/>
      <c r="Z16" s="1"/>
      <c r="AA16" s="1"/>
      <c r="AB16" s="1"/>
      <c r="AC16" s="1"/>
      <c r="AD16" s="1"/>
      <c r="AE16" s="1"/>
    </row>
    <row r="17" spans="1:31" ht="19.5" customHeight="1">
      <c r="A17" s="1" t="s">
        <v>43</v>
      </c>
      <c r="B17" s="1">
        <f t="shared" si="3"/>
        <v>1.08</v>
      </c>
      <c r="C17" s="1"/>
      <c r="D17" s="1">
        <f t="shared" si="4"/>
        <v>0</v>
      </c>
      <c r="E17" s="1"/>
      <c r="F17" s="1"/>
      <c r="G17" s="1"/>
      <c r="H17" s="1"/>
      <c r="I17" s="1"/>
      <c r="J17" s="1"/>
      <c r="K17" s="1"/>
      <c r="L17" s="1"/>
      <c r="M17" s="1"/>
      <c r="N17" s="1"/>
      <c r="O17" s="1">
        <f t="shared" si="6"/>
        <v>0</v>
      </c>
      <c r="P17" s="1"/>
      <c r="Q17" s="1"/>
      <c r="R17" s="1"/>
      <c r="S17" s="1"/>
      <c r="T17" s="1"/>
      <c r="U17" s="1"/>
      <c r="V17" s="1"/>
      <c r="W17" s="1">
        <f t="shared" si="8"/>
        <v>1.08</v>
      </c>
      <c r="X17" s="1"/>
      <c r="Y17" s="1">
        <v>1.08</v>
      </c>
      <c r="Z17" s="1"/>
      <c r="AA17" s="1"/>
      <c r="AB17" s="1"/>
      <c r="AC17" s="1"/>
      <c r="AD17" s="1"/>
      <c r="AE17" s="1"/>
    </row>
    <row r="18" spans="1:31" ht="19.5" customHeight="1">
      <c r="A18" s="1" t="s">
        <v>44</v>
      </c>
      <c r="B18" s="1">
        <f t="shared" si="3"/>
        <v>46.9</v>
      </c>
      <c r="C18" s="1"/>
      <c r="D18" s="1">
        <f t="shared" si="4"/>
        <v>0.4</v>
      </c>
      <c r="E18" s="1"/>
      <c r="F18" s="1"/>
      <c r="G18" s="1"/>
      <c r="H18" s="1"/>
      <c r="I18" s="1"/>
      <c r="J18" s="1"/>
      <c r="K18" s="1">
        <v>0.4</v>
      </c>
      <c r="L18" s="1"/>
      <c r="M18" s="1"/>
      <c r="N18" s="1"/>
      <c r="O18" s="1">
        <f t="shared" si="6"/>
        <v>6.5</v>
      </c>
      <c r="P18" s="1">
        <v>6.5</v>
      </c>
      <c r="Q18" s="1"/>
      <c r="R18" s="1"/>
      <c r="S18" s="1"/>
      <c r="T18" s="1"/>
      <c r="U18" s="1"/>
      <c r="V18" s="1">
        <f>22+18</f>
        <v>40</v>
      </c>
      <c r="W18" s="1">
        <f t="shared" si="8"/>
        <v>0</v>
      </c>
      <c r="X18" s="1"/>
      <c r="Y18" s="1"/>
      <c r="Z18" s="1"/>
      <c r="AA18" s="1"/>
      <c r="AB18" s="1"/>
      <c r="AC18" s="1"/>
      <c r="AD18" s="1"/>
      <c r="AE18" s="1"/>
    </row>
    <row r="19" spans="1:31" ht="19.5" customHeight="1">
      <c r="A19" s="1" t="s">
        <v>45</v>
      </c>
      <c r="B19" s="1">
        <f t="shared" si="3"/>
        <v>0</v>
      </c>
      <c r="C19" s="1"/>
      <c r="D19" s="1">
        <f t="shared" si="4"/>
        <v>0</v>
      </c>
      <c r="E19" s="1"/>
      <c r="F19" s="1"/>
      <c r="G19" s="1"/>
      <c r="H19" s="1"/>
      <c r="I19" s="1"/>
      <c r="J19" s="1"/>
      <c r="K19" s="1"/>
      <c r="L19" s="1"/>
      <c r="M19" s="1"/>
      <c r="N19" s="1"/>
      <c r="O19" s="1">
        <f t="shared" si="6"/>
        <v>0</v>
      </c>
      <c r="P19" s="1"/>
      <c r="Q19" s="1"/>
      <c r="R19" s="1"/>
      <c r="S19" s="1"/>
      <c r="T19" s="1"/>
      <c r="U19" s="1"/>
      <c r="V19" s="1"/>
      <c r="W19" s="1">
        <f t="shared" si="8"/>
        <v>0</v>
      </c>
      <c r="X19" s="1"/>
      <c r="Y19" s="1"/>
      <c r="Z19" s="1"/>
      <c r="AA19" s="1"/>
      <c r="AB19" s="1"/>
      <c r="AC19" s="1"/>
      <c r="AD19" s="1"/>
      <c r="AE19" s="1"/>
    </row>
    <row r="20" spans="1:31" ht="19.5" customHeight="1">
      <c r="A20" s="1" t="s">
        <v>46</v>
      </c>
      <c r="B20" s="1">
        <f t="shared" si="3"/>
        <v>177.9</v>
      </c>
      <c r="C20" s="1">
        <v>10</v>
      </c>
      <c r="D20" s="1">
        <f t="shared" si="4"/>
        <v>12.46</v>
      </c>
      <c r="E20" s="1"/>
      <c r="F20" s="1">
        <v>11</v>
      </c>
      <c r="G20" s="1"/>
      <c r="H20" s="1"/>
      <c r="I20" s="1"/>
      <c r="J20" s="1"/>
      <c r="K20" s="1">
        <v>1.46</v>
      </c>
      <c r="L20" s="1"/>
      <c r="M20" s="1"/>
      <c r="N20" s="1"/>
      <c r="O20" s="4">
        <f t="shared" si="6"/>
        <v>10.2</v>
      </c>
      <c r="P20" s="4">
        <v>10.2</v>
      </c>
      <c r="Q20" s="1"/>
      <c r="R20" s="1"/>
      <c r="S20" s="1"/>
      <c r="T20" s="1"/>
      <c r="U20" s="1"/>
      <c r="V20" s="1">
        <v>137</v>
      </c>
      <c r="W20" s="1">
        <f t="shared" si="8"/>
        <v>3.24</v>
      </c>
      <c r="X20" s="1"/>
      <c r="Y20" s="1">
        <v>1.08</v>
      </c>
      <c r="Z20" s="1">
        <v>2.16</v>
      </c>
      <c r="AA20" s="1"/>
      <c r="AB20" s="1"/>
      <c r="AC20" s="1"/>
      <c r="AD20" s="1"/>
      <c r="AE20" s="1">
        <v>5</v>
      </c>
    </row>
    <row r="21" spans="1:31" ht="19.5" customHeight="1">
      <c r="A21" s="1" t="s">
        <v>47</v>
      </c>
      <c r="B21" s="1">
        <f t="shared" si="3"/>
        <v>133.91</v>
      </c>
      <c r="C21" s="1">
        <v>10</v>
      </c>
      <c r="D21" s="1">
        <f t="shared" si="4"/>
        <v>16.009999999999998</v>
      </c>
      <c r="E21" s="1"/>
      <c r="F21" s="1">
        <v>13</v>
      </c>
      <c r="G21" s="1"/>
      <c r="H21" s="1"/>
      <c r="I21" s="1"/>
      <c r="J21" s="1"/>
      <c r="K21" s="1">
        <v>3.01</v>
      </c>
      <c r="L21" s="1"/>
      <c r="M21" s="1"/>
      <c r="N21" s="1"/>
      <c r="O21" s="4">
        <f t="shared" si="6"/>
        <v>13.9</v>
      </c>
      <c r="P21" s="4">
        <v>13.9</v>
      </c>
      <c r="Q21" s="1"/>
      <c r="R21" s="1"/>
      <c r="S21" s="1"/>
      <c r="T21" s="1"/>
      <c r="U21" s="1"/>
      <c r="V21" s="1">
        <v>80</v>
      </c>
      <c r="W21" s="1">
        <f t="shared" si="8"/>
        <v>4</v>
      </c>
      <c r="X21" s="1"/>
      <c r="Y21" s="1"/>
      <c r="Z21" s="1"/>
      <c r="AA21" s="1"/>
      <c r="AB21" s="1"/>
      <c r="AC21" s="1"/>
      <c r="AD21" s="1">
        <v>4</v>
      </c>
      <c r="AE21" s="1">
        <v>10</v>
      </c>
    </row>
  </sheetData>
  <sheetProtection/>
  <mergeCells count="11">
    <mergeCell ref="AE5:AE6"/>
    <mergeCell ref="A2:AE2"/>
    <mergeCell ref="A3:A6"/>
    <mergeCell ref="B3:AE3"/>
    <mergeCell ref="B4:AE4"/>
    <mergeCell ref="B5:B6"/>
    <mergeCell ref="C5:C6"/>
    <mergeCell ref="D5:N5"/>
    <mergeCell ref="O5:U5"/>
    <mergeCell ref="V5:V6"/>
    <mergeCell ref="W5:AD5"/>
  </mergeCells>
  <printOptions/>
  <pageMargins left="0.16" right="0.16" top="0.52" bottom="0.45" header="0.31496062992125984" footer="0.31496062992125984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xbany</dc:creator>
  <cp:keywords/>
  <dc:description/>
  <cp:lastModifiedBy>xbany</cp:lastModifiedBy>
  <cp:lastPrinted>2020-09-29T08:49:47Z</cp:lastPrinted>
  <dcterms:created xsi:type="dcterms:W3CDTF">2020-09-27T02:20:48Z</dcterms:created>
  <dcterms:modified xsi:type="dcterms:W3CDTF">2020-09-29T09:01:28Z</dcterms:modified>
  <cp:category/>
  <cp:version/>
  <cp:contentType/>
  <cp:contentStatus/>
</cp:coreProperties>
</file>