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区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<sst xmlns="http://schemas.openxmlformats.org/spreadsheetml/2006/main" count="21" uniqueCount="18">
  <si>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单位：万元</t>
  </si>
  <si>
    <t>附件：</t>
  </si>
  <si>
    <t>单位</t>
  </si>
  <si>
    <t>合计</t>
  </si>
  <si>
    <t>2018年市级资金</t>
  </si>
  <si>
    <t>补足2016年度市级资金</t>
  </si>
  <si>
    <t>补足2017年度市级资金</t>
  </si>
  <si>
    <t>备注</t>
  </si>
  <si>
    <t>两项补贴人数</t>
  </si>
  <si>
    <t>应安排</t>
  </si>
  <si>
    <t>益财社指【2018】44号已预拨资金</t>
  </si>
  <si>
    <t>人数</t>
  </si>
  <si>
    <t>金额</t>
  </si>
  <si>
    <t>资阳区</t>
  </si>
  <si>
    <t>赫山区</t>
  </si>
  <si>
    <t>高新区</t>
  </si>
  <si>
    <t xml:space="preserve">                  2018年残疾人两项补贴市级资金安排表</t>
  </si>
  <si>
    <t>2018年还需下达资金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</si>
</sst>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3.140625" style="0" customWidth="1"/>
    <col min="2" max="3" width="12.421875" style="0" customWidth="1"/>
    <col min="4" max="4" width="11.57421875" style="0" customWidth="1"/>
    <col min="5" max="5" width="11.421875" style="0" customWidth="1"/>
    <col min="6" max="6" width="14.140625" style="0" customWidth="1"/>
    <col min="7" max="8" width="13.140625" style="0" customWidth="1"/>
    <col min="9" max="10" width="13.421875" style="0" customWidth="1"/>
    <col min="11" max="11" width="11.00390625" style="0" customWidth="1"/>
    <col min="12" max="12" width="13.421875" style="0" customWidth="1"/>
    <col min="13" max="13" width="11.140625" style="0" customWidth="1"/>
    <col min="14" max="14" width="13.421875" style="0" customWidth="1"/>
    <col min="15" max="18" width="0" style="0" hidden="1" customWidth="1"/>
  </cols>
  <sheetData>
    <row r="1" ht="26.25" customHeight="1">
      <c r="A1" t="s">
        <v>1</v>
      </c>
    </row>
    <row r="2" spans="1:14" ht="30.75" customHeight="1">
      <c r="A2" s="10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3" ht="21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 t="s">
        <v>0</v>
      </c>
      <c r="L3" s="2"/>
      <c r="M3" s="2"/>
    </row>
    <row r="4" spans="1:11" ht="38.25" customHeight="1">
      <c r="A4" s="5" t="s">
        <v>2</v>
      </c>
      <c r="B4" s="5" t="s">
        <v>3</v>
      </c>
      <c r="C4" s="7" t="s">
        <v>4</v>
      </c>
      <c r="D4" s="8"/>
      <c r="E4" s="8"/>
      <c r="F4" s="9"/>
      <c r="G4" s="7" t="s">
        <v>5</v>
      </c>
      <c r="H4" s="9"/>
      <c r="I4" s="7" t="s">
        <v>6</v>
      </c>
      <c r="J4" s="9"/>
      <c r="K4" s="3" t="s">
        <v>7</v>
      </c>
    </row>
    <row r="5" spans="1:11" ht="45.75" customHeight="1">
      <c r="A5" s="6"/>
      <c r="B5" s="6"/>
      <c r="C5" s="3" t="s">
        <v>8</v>
      </c>
      <c r="D5" s="3" t="s">
        <v>9</v>
      </c>
      <c r="E5" s="3" t="s">
        <v>10</v>
      </c>
      <c r="F5" s="3" t="s">
        <v>17</v>
      </c>
      <c r="G5" s="3" t="s">
        <v>11</v>
      </c>
      <c r="H5" s="3" t="s">
        <v>12</v>
      </c>
      <c r="I5" s="3" t="s">
        <v>11</v>
      </c>
      <c r="J5" s="3" t="s">
        <v>12</v>
      </c>
      <c r="K5" s="4"/>
    </row>
    <row r="6" spans="1:11" ht="39.75" customHeight="1">
      <c r="A6" s="4" t="s">
        <v>13</v>
      </c>
      <c r="B6" s="4">
        <f>SUM(F6,H6,J6)</f>
        <v>73.41000000000001</v>
      </c>
      <c r="C6" s="4">
        <f>4868+2924</f>
        <v>7792</v>
      </c>
      <c r="D6" s="4">
        <v>123.43</v>
      </c>
      <c r="E6" s="4">
        <f>50+30</f>
        <v>80</v>
      </c>
      <c r="F6" s="4">
        <f>+D6-E6</f>
        <v>43.43000000000001</v>
      </c>
      <c r="G6" s="4">
        <v>6157</v>
      </c>
      <c r="H6" s="4">
        <v>14.78</v>
      </c>
      <c r="I6" s="4">
        <v>6334</v>
      </c>
      <c r="J6" s="4">
        <v>15.2</v>
      </c>
      <c r="K6" s="4"/>
    </row>
    <row r="7" spans="1:11" ht="39.75" customHeight="1">
      <c r="A7" s="4" t="s">
        <v>14</v>
      </c>
      <c r="B7" s="4">
        <f>SUM(F7,H7,J7)</f>
        <v>89.08</v>
      </c>
      <c r="C7" s="4">
        <f>5603+3914</f>
        <v>9517</v>
      </c>
      <c r="D7" s="4">
        <v>150.75</v>
      </c>
      <c r="E7" s="4">
        <f>66+44</f>
        <v>110</v>
      </c>
      <c r="F7" s="4">
        <f>+D7-E7</f>
        <v>40.75</v>
      </c>
      <c r="G7" s="4">
        <v>12884</v>
      </c>
      <c r="H7" s="4">
        <v>30.92</v>
      </c>
      <c r="I7" s="4">
        <v>7253</v>
      </c>
      <c r="J7" s="4">
        <v>17.41</v>
      </c>
      <c r="K7" s="4"/>
    </row>
    <row r="8" spans="1:11" ht="39.75" customHeight="1">
      <c r="A8" s="4" t="s">
        <v>15</v>
      </c>
      <c r="B8" s="4">
        <f>SUM(F8,H8,J8)</f>
        <v>7.19</v>
      </c>
      <c r="C8" s="4">
        <f>591+212</f>
        <v>803</v>
      </c>
      <c r="D8" s="4">
        <v>12.72</v>
      </c>
      <c r="E8" s="4">
        <f>7+3</f>
        <v>10</v>
      </c>
      <c r="F8" s="4">
        <f>+D8-E8</f>
        <v>2.7200000000000006</v>
      </c>
      <c r="G8" s="4">
        <v>946</v>
      </c>
      <c r="H8" s="4">
        <v>2.27</v>
      </c>
      <c r="I8" s="4">
        <v>918</v>
      </c>
      <c r="J8" s="4">
        <v>2.2</v>
      </c>
      <c r="K8" s="4"/>
    </row>
    <row r="9" spans="1:11" ht="39.75" customHeight="1">
      <c r="A9" s="4" t="s">
        <v>3</v>
      </c>
      <c r="B9" s="4">
        <f aca="true" t="shared" si="0" ref="B9:J9">SUM(B6:B8)</f>
        <v>169.68</v>
      </c>
      <c r="C9" s="4">
        <f t="shared" si="0"/>
        <v>18112</v>
      </c>
      <c r="D9" s="4">
        <f t="shared" si="0"/>
        <v>286.90000000000003</v>
      </c>
      <c r="E9" s="4">
        <f t="shared" si="0"/>
        <v>200</v>
      </c>
      <c r="F9" s="4">
        <f t="shared" si="0"/>
        <v>86.9</v>
      </c>
      <c r="G9" s="4">
        <f t="shared" si="0"/>
        <v>19987</v>
      </c>
      <c r="H9" s="4">
        <f t="shared" si="0"/>
        <v>47.970000000000006</v>
      </c>
      <c r="I9" s="4">
        <f t="shared" si="0"/>
        <v>14505</v>
      </c>
      <c r="J9" s="4">
        <f t="shared" si="0"/>
        <v>34.81</v>
      </c>
      <c r="K9" s="4"/>
    </row>
  </sheetData>
  <sheetProtection/>
  <mergeCells count="6">
    <mergeCell ref="A4:A5"/>
    <mergeCell ref="B4:B5"/>
    <mergeCell ref="C4:F4"/>
    <mergeCell ref="G4:H4"/>
    <mergeCell ref="I4:J4"/>
    <mergeCell ref="A2:N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2018-11-13T02:37:32Z</dcterms:modified>
  <cp:category/>
  <cp:version/>
  <cp:contentType/>
  <cp:contentStatus/>
</cp:coreProperties>
</file>