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<sst xmlns="http://schemas.openxmlformats.org/spreadsheetml/2006/main" count="115" uniqueCount="112">
  <si>
    <t>9月份康复专项教师超工作量津贴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</si>
  <si>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名</t>
    </r>
  </si>
  <si>
    <t>坐班及满勤</t>
  </si>
  <si>
    <t>教研活动</t>
  </si>
  <si>
    <t>开会及升旗</t>
  </si>
  <si>
    <t>加班</t>
  </si>
  <si>
    <t>扣除教研</t>
  </si>
  <si>
    <t>扣除升旗</t>
  </si>
  <si>
    <t>合计</t>
  </si>
  <si>
    <t>庞冬元</t>
  </si>
  <si>
    <t>黄凯红</t>
  </si>
  <si>
    <t>张月月</t>
  </si>
  <si>
    <t>刘奕</t>
  </si>
  <si>
    <t>刘习红</t>
  </si>
  <si>
    <t>曾丽芳</t>
  </si>
  <si>
    <t>张知宇</t>
  </si>
  <si>
    <t>李映菲</t>
  </si>
  <si>
    <t>詹合化</t>
  </si>
  <si>
    <t>肖惠兰</t>
  </si>
  <si>
    <t>龚卫霞</t>
  </si>
  <si>
    <r>
      <t>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敏</t>
    </r>
  </si>
  <si>
    <r>
      <t>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珍</t>
    </r>
  </si>
  <si>
    <t>黎常青</t>
  </si>
  <si>
    <t>潘周女</t>
  </si>
  <si>
    <t>肖培红</t>
  </si>
  <si>
    <t>郭旭红</t>
  </si>
  <si>
    <t>莫立英</t>
  </si>
  <si>
    <r>
      <t>苏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静</t>
    </r>
  </si>
  <si>
    <t>肖春芳</t>
  </si>
  <si>
    <t>曹继阳</t>
  </si>
  <si>
    <t>何慧敏</t>
  </si>
  <si>
    <t>阙小军</t>
  </si>
  <si>
    <t>龚梦华</t>
  </si>
  <si>
    <t>贾伟乐</t>
  </si>
  <si>
    <t>郭嘉生</t>
  </si>
  <si>
    <t>熊艳芳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</si>
  <si>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伟</t>
    </r>
  </si>
  <si>
    <t>刘剑武</t>
  </si>
  <si>
    <t>邹林均</t>
  </si>
  <si>
    <t>曹如海</t>
  </si>
  <si>
    <r>
      <t>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丽</t>
    </r>
  </si>
  <si>
    <t>邓咏梅</t>
  </si>
  <si>
    <t>欧阳胜</t>
  </si>
  <si>
    <t>冯正杰</t>
  </si>
  <si>
    <t>何青峰</t>
  </si>
  <si>
    <t>杨梅</t>
  </si>
  <si>
    <t>蔡慧婷</t>
  </si>
  <si>
    <t>黄军华</t>
  </si>
  <si>
    <t>钟飞</t>
  </si>
  <si>
    <t>邬鼎祝</t>
  </si>
  <si>
    <t>陈明金</t>
  </si>
  <si>
    <t>徐汇明</t>
  </si>
  <si>
    <t>傅伟清</t>
  </si>
  <si>
    <t>余建军</t>
  </si>
  <si>
    <t>莫轶纯</t>
  </si>
  <si>
    <t>朱丹平</t>
  </si>
  <si>
    <t>王晓玲</t>
  </si>
  <si>
    <t>赵京京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</si>
  <si>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英</t>
    </r>
  </si>
  <si>
    <t>夏政芬</t>
  </si>
  <si>
    <t>鲁智宏</t>
  </si>
  <si>
    <t>孟妮</t>
  </si>
  <si>
    <t>陈孝顺</t>
  </si>
  <si>
    <t>刘志超</t>
  </si>
  <si>
    <t>陈岚</t>
  </si>
  <si>
    <t>张  凯</t>
  </si>
  <si>
    <t>黄  锟</t>
  </si>
  <si>
    <t>刘  艳</t>
  </si>
  <si>
    <t>龚正慈</t>
  </si>
  <si>
    <t>匡晓云</t>
  </si>
  <si>
    <t>刘细谋</t>
  </si>
  <si>
    <t>杨连乐</t>
  </si>
  <si>
    <t>陈映辉</t>
  </si>
  <si>
    <t>毛伟群</t>
  </si>
  <si>
    <t>夏洁清</t>
  </si>
  <si>
    <t>曾赛君</t>
  </si>
  <si>
    <t>文智玲</t>
  </si>
  <si>
    <t>欧阳岳飞</t>
  </si>
  <si>
    <t>附件</t>
  </si>
  <si>
    <r>
      <t>2016</t>
    </r>
    <r>
      <rPr>
        <b/>
        <sz val="18"/>
        <rFont val="宋体"/>
        <family val="0"/>
      </rPr>
      <t>年城市义务教育扩容改造补助资金</t>
    </r>
    <r>
      <rPr>
        <b/>
        <sz val="18"/>
        <rFont val="宋体"/>
        <family val="0"/>
      </rPr>
      <t>安排</t>
    </r>
    <r>
      <rPr>
        <b/>
        <sz val="18"/>
        <rFont val="宋体"/>
        <family val="0"/>
      </rPr>
      <t>表</t>
    </r>
  </si>
  <si>
    <t>省市县及学校名称</t>
  </si>
  <si>
    <t>学校类别</t>
  </si>
  <si>
    <r>
      <rPr>
        <b/>
        <sz val="10"/>
        <rFont val="宋体"/>
        <family val="0"/>
      </rPr>
      <t>在校生</t>
    </r>
    <r>
      <rPr>
        <b/>
        <sz val="10"/>
        <rFont val="Arial"/>
        <family val="2"/>
      </rPr>
      <t xml:space="preserve">  (</t>
    </r>
    <r>
      <rPr>
        <b/>
        <sz val="10"/>
        <rFont val="宋体"/>
        <family val="0"/>
      </rPr>
      <t>人</t>
    </r>
    <r>
      <rPr>
        <b/>
        <sz val="10"/>
        <rFont val="Arial"/>
        <family val="2"/>
      </rPr>
      <t>)</t>
    </r>
  </si>
  <si>
    <t>进城务工人员随迁就读学生人数(人)</t>
  </si>
  <si>
    <r>
      <rPr>
        <b/>
        <sz val="10"/>
        <rFont val="宋体"/>
        <family val="0"/>
      </rPr>
      <t>班均学生</t>
    </r>
    <r>
      <rPr>
        <b/>
        <sz val="10"/>
        <rFont val="Arial"/>
        <family val="2"/>
      </rPr>
      <t xml:space="preserve">       (</t>
    </r>
    <r>
      <rPr>
        <b/>
        <sz val="10"/>
        <rFont val="宋体"/>
        <family val="0"/>
      </rPr>
      <t>人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</si>
  <si>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0"/>
      </rPr>
      <t>生均校舍面积</t>
    </r>
    <r>
      <rPr>
        <b/>
        <sz val="10"/>
        <rFont val="Arial"/>
        <family val="2"/>
      </rPr>
      <t xml:space="preserve">          (</t>
    </r>
    <r>
      <rPr>
        <b/>
        <sz val="10"/>
        <rFont val="宋体"/>
        <family val="0"/>
      </rPr>
      <t>平方米</t>
    </r>
    <r>
      <rPr>
        <b/>
        <sz val="10"/>
        <rFont val="Arial"/>
        <family val="2"/>
      </rPr>
      <t>)</t>
    </r>
  </si>
  <si>
    <t>项目名称</t>
  </si>
  <si>
    <t>补助金额(万元)</t>
  </si>
  <si>
    <t>九年制</t>
  </si>
  <si>
    <t>初级中学</t>
  </si>
  <si>
    <t>普通小学</t>
  </si>
  <si>
    <t>改扩建</t>
  </si>
  <si>
    <t>设备购置</t>
  </si>
  <si>
    <t>市本级及市辖区合计</t>
  </si>
  <si>
    <t>市本级小计</t>
  </si>
  <si>
    <t>益阳市特殊教育学校</t>
  </si>
  <si>
    <t>校园走道风雨连廊建设</t>
  </si>
  <si>
    <t>益师艺术实验学校</t>
  </si>
  <si>
    <t>信息技术-多媒体</t>
  </si>
  <si>
    <t>资阳区小计</t>
  </si>
  <si>
    <t>长春实验学校</t>
  </si>
  <si>
    <t>教学楼</t>
  </si>
  <si>
    <t>赫山区小计</t>
  </si>
  <si>
    <t>益阳市梓山湖学校</t>
  </si>
  <si>
    <t>足球场</t>
  </si>
  <si>
    <t>益阳市迎宾小学</t>
  </si>
  <si>
    <t>新建学校</t>
  </si>
  <si>
    <t>益阳市龙洲小学</t>
  </si>
  <si>
    <t>大通湖区小计</t>
  </si>
  <si>
    <t>益阳市河坝镇中心完小</t>
  </si>
  <si>
    <t>校舍维修</t>
  </si>
  <si>
    <r>
      <rPr>
        <sz val="10"/>
        <rFont val="宋体"/>
        <family val="0"/>
      </rPr>
      <t>备注</t>
    </r>
    <r>
      <rPr>
        <sz val="10"/>
        <rFont val="Arial"/>
        <family val="2"/>
      </rPr>
      <t>:</t>
    </r>
    <r>
      <rPr>
        <sz val="10"/>
        <rFont val="宋体"/>
        <family val="0"/>
      </rPr>
      <t>学校类</t>
    </r>
    <r>
      <rPr>
        <sz val="10"/>
        <rFont val="宋体"/>
        <family val="0"/>
      </rPr>
      <t>别用</t>
    </r>
    <r>
      <rPr>
        <sz val="10"/>
        <rFont val="Arial"/>
        <family val="2"/>
      </rPr>
      <t>"1"</t>
    </r>
    <r>
      <rPr>
        <sz val="10"/>
        <rFont val="宋体"/>
        <family val="0"/>
      </rPr>
      <t>表示选择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</si>
</sst>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 "/>
    <numFmt numFmtId="181" formatCode="0_ "/>
    <numFmt numFmtId="182" formatCode="0_);[Red]\(0\)"/>
    <numFmt numFmtId="183" formatCode="0.00_);[Red]\(0.00\)"/>
  </numFmts>
  <fonts count="55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5" fillId="0" borderId="0" applyFont="0" applyFill="0" applyBorder="0" applyAlignment="0" applyProtection="0"/>
    <xf numFmtId="0" fontId="23" fillId="0" borderId="0">
      <alignment/>
      <protection/>
    </xf>
    <xf numFmtId="178" fontId="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23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180" fontId="52" fillId="0" borderId="11" xfId="0" applyNumberFormat="1" applyFont="1" applyBorder="1" applyAlignment="1">
      <alignment horizontal="center" vertical="center"/>
    </xf>
    <xf numFmtId="0" fontId="53" fillId="0" borderId="11" xfId="65" applyFont="1" applyBorder="1" applyAlignment="1">
      <alignment horizontal="left" vertical="center"/>
      <protection/>
    </xf>
    <xf numFmtId="0" fontId="53" fillId="0" borderId="11" xfId="65" applyFont="1" applyBorder="1" applyAlignment="1">
      <alignment horizontal="center" vertical="center"/>
      <protection/>
    </xf>
    <xf numFmtId="0" fontId="54" fillId="0" borderId="11" xfId="65" applyFont="1" applyBorder="1">
      <alignment vertical="center"/>
      <protection/>
    </xf>
    <xf numFmtId="0" fontId="54" fillId="0" borderId="11" xfId="65" applyFont="1" applyBorder="1" applyAlignment="1">
      <alignment horizontal="center" vertical="center"/>
      <protection/>
    </xf>
    <xf numFmtId="0" fontId="52" fillId="0" borderId="11" xfId="66" applyFont="1" applyBorder="1">
      <alignment vertical="center"/>
      <protection/>
    </xf>
    <xf numFmtId="0" fontId="52" fillId="0" borderId="11" xfId="66" applyFont="1" applyBorder="1" applyAlignment="1">
      <alignment horizontal="center" vertical="center"/>
      <protection/>
    </xf>
    <xf numFmtId="0" fontId="51" fillId="0" borderId="11" xfId="66" applyFont="1" applyBorder="1">
      <alignment vertical="center"/>
      <protection/>
    </xf>
    <xf numFmtId="0" fontId="51" fillId="0" borderId="11" xfId="66" applyFont="1" applyBorder="1" applyAlignment="1">
      <alignment horizontal="center" vertical="center"/>
      <protection/>
    </xf>
    <xf numFmtId="0" fontId="52" fillId="0" borderId="11" xfId="19" applyFont="1" applyFill="1" applyBorder="1" applyAlignment="1">
      <alignment horizontal="left" vertical="center" wrapText="1" shrinkToFit="1"/>
      <protection/>
    </xf>
    <xf numFmtId="0" fontId="52" fillId="0" borderId="11" xfId="19" applyFont="1" applyFill="1" applyBorder="1" applyAlignment="1">
      <alignment horizontal="center" vertical="center" wrapText="1"/>
      <protection/>
    </xf>
    <xf numFmtId="181" fontId="52" fillId="0" borderId="11" xfId="19" applyNumberFormat="1" applyFont="1" applyFill="1" applyBorder="1" applyAlignment="1">
      <alignment horizontal="center" vertical="center" wrapText="1"/>
      <protection/>
    </xf>
    <xf numFmtId="182" fontId="52" fillId="0" borderId="11" xfId="19" applyNumberFormat="1" applyFont="1" applyFill="1" applyBorder="1" applyAlignment="1">
      <alignment horizontal="center" vertical="center" wrapText="1"/>
      <protection/>
    </xf>
    <xf numFmtId="0" fontId="51" fillId="0" borderId="11" xfId="19" applyFont="1" applyFill="1" applyBorder="1" applyAlignment="1">
      <alignment horizontal="left" vertical="center" wrapText="1" shrinkToFit="1"/>
      <protection/>
    </xf>
    <xf numFmtId="0" fontId="51" fillId="0" borderId="11" xfId="19" applyFont="1" applyFill="1" applyBorder="1" applyAlignment="1">
      <alignment horizontal="center" vertical="center" wrapText="1"/>
      <protection/>
    </xf>
    <xf numFmtId="0" fontId="52" fillId="0" borderId="11" xfId="66" applyFont="1" applyBorder="1" applyAlignment="1">
      <alignment horizontal="left" vertical="center" wrapText="1"/>
      <protection/>
    </xf>
    <xf numFmtId="0" fontId="52" fillId="0" borderId="11" xfId="66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19" applyNumberFormat="1" applyFont="1" applyFill="1" applyBorder="1" applyAlignment="1">
      <alignment horizontal="center" vertical="center" wrapText="1"/>
      <protection/>
    </xf>
    <xf numFmtId="182" fontId="51" fillId="0" borderId="11" xfId="19" applyNumberFormat="1" applyFont="1" applyFill="1" applyBorder="1" applyAlignment="1">
      <alignment horizontal="center" vertical="center" wrapText="1"/>
      <protection/>
    </xf>
    <xf numFmtId="0" fontId="51" fillId="0" borderId="11" xfId="19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80" fontId="0" fillId="0" borderId="11" xfId="0" applyNumberFormat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80" fontId="1" fillId="0" borderId="11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湖南省中小学布局调整备选项目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O1" sqref="O1:O16384"/>
    </sheetView>
  </sheetViews>
  <sheetFormatPr defaultColWidth="9.140625" defaultRowHeight="12.75"/>
  <cols>
    <col min="1" max="2" width="10.8515625" style="0" customWidth="1"/>
    <col min="3" max="3" width="11.28125" style="0" customWidth="1"/>
    <col min="4" max="4" width="10.57421875" style="0" customWidth="1"/>
  </cols>
  <sheetData>
    <row r="1" spans="1:8" ht="30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9.5" customHeight="1">
      <c r="A2" s="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</row>
    <row r="3" spans="1:8" ht="19.5" customHeight="1">
      <c r="A3" s="39" t="s">
        <v>9</v>
      </c>
      <c r="B3" s="40">
        <v>400</v>
      </c>
      <c r="C3" s="40">
        <v>60</v>
      </c>
      <c r="D3" s="40">
        <v>240</v>
      </c>
      <c r="E3" s="40">
        <v>160</v>
      </c>
      <c r="F3" s="40"/>
      <c r="G3" s="40"/>
      <c r="H3" s="40">
        <f>B3+C3+D3+E3-F3-G3</f>
        <v>860</v>
      </c>
    </row>
    <row r="4" spans="1:8" ht="19.5" customHeight="1">
      <c r="A4" s="39" t="s">
        <v>10</v>
      </c>
      <c r="B4" s="40">
        <v>400</v>
      </c>
      <c r="C4" s="40">
        <v>60</v>
      </c>
      <c r="D4" s="40">
        <v>270</v>
      </c>
      <c r="E4" s="40">
        <v>200</v>
      </c>
      <c r="F4" s="40"/>
      <c r="G4" s="40"/>
      <c r="H4" s="40">
        <f aca="true" t="shared" si="0" ref="H4:H67">B4+C4+D4+E4-F4-G4</f>
        <v>930</v>
      </c>
    </row>
    <row r="5" spans="1:8" ht="19.5" customHeight="1">
      <c r="A5" s="39" t="s">
        <v>11</v>
      </c>
      <c r="B5" s="40">
        <v>100</v>
      </c>
      <c r="C5" s="40">
        <v>60</v>
      </c>
      <c r="D5" s="40">
        <v>270</v>
      </c>
      <c r="E5" s="40"/>
      <c r="F5" s="40"/>
      <c r="G5" s="40"/>
      <c r="H5" s="40">
        <f t="shared" si="0"/>
        <v>430</v>
      </c>
    </row>
    <row r="6" spans="1:8" ht="19.5" customHeight="1">
      <c r="A6" s="39" t="s">
        <v>12</v>
      </c>
      <c r="B6" s="40">
        <v>400</v>
      </c>
      <c r="C6" s="40">
        <v>60</v>
      </c>
      <c r="D6" s="40">
        <v>270</v>
      </c>
      <c r="E6" s="40">
        <v>40</v>
      </c>
      <c r="F6" s="40"/>
      <c r="G6" s="40"/>
      <c r="H6" s="40">
        <f t="shared" si="0"/>
        <v>770</v>
      </c>
    </row>
    <row r="7" spans="1:8" ht="19.5" customHeight="1">
      <c r="A7" s="39" t="s">
        <v>13</v>
      </c>
      <c r="B7" s="40">
        <v>400</v>
      </c>
      <c r="C7" s="40">
        <v>60</v>
      </c>
      <c r="D7" s="40">
        <v>270</v>
      </c>
      <c r="E7" s="40">
        <v>80</v>
      </c>
      <c r="F7" s="40"/>
      <c r="G7" s="40"/>
      <c r="H7" s="40">
        <f t="shared" si="0"/>
        <v>810</v>
      </c>
    </row>
    <row r="8" spans="1:8" ht="19.5" customHeight="1">
      <c r="A8" s="39" t="s">
        <v>14</v>
      </c>
      <c r="B8" s="40">
        <v>400</v>
      </c>
      <c r="C8" s="40">
        <v>60</v>
      </c>
      <c r="D8" s="40">
        <v>270</v>
      </c>
      <c r="E8" s="40">
        <v>40</v>
      </c>
      <c r="F8" s="40"/>
      <c r="G8" s="40"/>
      <c r="H8" s="40">
        <f t="shared" si="0"/>
        <v>770</v>
      </c>
    </row>
    <row r="9" spans="1:8" ht="19.5" customHeight="1">
      <c r="A9" s="39" t="s">
        <v>15</v>
      </c>
      <c r="B9" s="40">
        <v>100</v>
      </c>
      <c r="C9" s="40">
        <v>60</v>
      </c>
      <c r="D9" s="40">
        <v>270</v>
      </c>
      <c r="E9" s="40">
        <v>200</v>
      </c>
      <c r="F9" s="40"/>
      <c r="G9" s="40"/>
      <c r="H9" s="40">
        <f t="shared" si="0"/>
        <v>630</v>
      </c>
    </row>
    <row r="10" spans="1:8" ht="19.5" customHeight="1">
      <c r="A10" s="41" t="s">
        <v>16</v>
      </c>
      <c r="B10" s="40">
        <v>400</v>
      </c>
      <c r="C10" s="40">
        <v>60</v>
      </c>
      <c r="D10" s="40">
        <v>270</v>
      </c>
      <c r="E10" s="40">
        <v>40</v>
      </c>
      <c r="F10" s="40"/>
      <c r="G10" s="40"/>
      <c r="H10" s="40">
        <f t="shared" si="0"/>
        <v>770</v>
      </c>
    </row>
    <row r="11" spans="1:8" ht="19.5" customHeight="1">
      <c r="A11" s="39" t="s">
        <v>17</v>
      </c>
      <c r="B11" s="40">
        <v>400</v>
      </c>
      <c r="C11" s="40">
        <v>60</v>
      </c>
      <c r="D11" s="40">
        <v>240</v>
      </c>
      <c r="E11" s="40"/>
      <c r="F11" s="40"/>
      <c r="G11" s="40"/>
      <c r="H11" s="40">
        <f t="shared" si="0"/>
        <v>700</v>
      </c>
    </row>
    <row r="12" spans="1:8" ht="19.5" customHeight="1">
      <c r="A12" s="39" t="s">
        <v>18</v>
      </c>
      <c r="B12" s="40">
        <v>400</v>
      </c>
      <c r="C12" s="40">
        <v>60</v>
      </c>
      <c r="D12" s="40">
        <v>270</v>
      </c>
      <c r="E12" s="40">
        <v>640</v>
      </c>
      <c r="F12" s="40"/>
      <c r="G12" s="40"/>
      <c r="H12" s="40">
        <f t="shared" si="0"/>
        <v>1370</v>
      </c>
    </row>
    <row r="13" spans="1:8" ht="19.5" customHeight="1">
      <c r="A13" s="39" t="s">
        <v>19</v>
      </c>
      <c r="B13" s="40">
        <v>400</v>
      </c>
      <c r="C13" s="40">
        <v>60</v>
      </c>
      <c r="D13" s="40">
        <v>270</v>
      </c>
      <c r="E13" s="40"/>
      <c r="F13" s="40"/>
      <c r="G13" s="40"/>
      <c r="H13" s="40">
        <f t="shared" si="0"/>
        <v>730</v>
      </c>
    </row>
    <row r="14" spans="1:8" ht="19.5" customHeight="1">
      <c r="A14" s="39" t="s">
        <v>20</v>
      </c>
      <c r="B14" s="40">
        <v>400</v>
      </c>
      <c r="C14" s="40">
        <v>60</v>
      </c>
      <c r="D14" s="40">
        <v>270</v>
      </c>
      <c r="E14" s="40">
        <v>200</v>
      </c>
      <c r="F14" s="40"/>
      <c r="G14" s="40"/>
      <c r="H14" s="40">
        <f t="shared" si="0"/>
        <v>930</v>
      </c>
    </row>
    <row r="15" spans="1:8" ht="19.5" customHeight="1">
      <c r="A15" s="39" t="s">
        <v>21</v>
      </c>
      <c r="B15" s="40">
        <v>400</v>
      </c>
      <c r="C15" s="40">
        <v>60</v>
      </c>
      <c r="D15" s="40">
        <v>270</v>
      </c>
      <c r="E15" s="40"/>
      <c r="F15" s="40"/>
      <c r="G15" s="40"/>
      <c r="H15" s="40">
        <f t="shared" si="0"/>
        <v>730</v>
      </c>
    </row>
    <row r="16" spans="1:8" ht="19.5" customHeight="1">
      <c r="A16" s="39" t="s">
        <v>22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9.5" customHeight="1">
      <c r="A17" s="39" t="s">
        <v>23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9.5" customHeight="1">
      <c r="A18" s="39" t="s">
        <v>24</v>
      </c>
      <c r="B18" s="40">
        <v>400</v>
      </c>
      <c r="C18" s="40">
        <v>60</v>
      </c>
      <c r="D18" s="40">
        <v>260</v>
      </c>
      <c r="E18" s="40"/>
      <c r="F18" s="40"/>
      <c r="G18" s="40">
        <v>10</v>
      </c>
      <c r="H18" s="40">
        <f t="shared" si="0"/>
        <v>710</v>
      </c>
    </row>
    <row r="19" spans="1:8" ht="19.5" customHeight="1">
      <c r="A19" s="39" t="s">
        <v>25</v>
      </c>
      <c r="B19" s="40">
        <v>400</v>
      </c>
      <c r="C19" s="40">
        <v>60</v>
      </c>
      <c r="D19" s="40">
        <v>270</v>
      </c>
      <c r="E19" s="40"/>
      <c r="F19" s="40"/>
      <c r="G19" s="40"/>
      <c r="H19" s="40">
        <f t="shared" si="0"/>
        <v>730</v>
      </c>
    </row>
    <row r="20" spans="1:8" ht="19.5" customHeight="1">
      <c r="A20" s="39" t="s">
        <v>26</v>
      </c>
      <c r="B20" s="40">
        <v>400</v>
      </c>
      <c r="C20" s="40">
        <v>60</v>
      </c>
      <c r="D20" s="40">
        <v>270</v>
      </c>
      <c r="E20" s="40"/>
      <c r="F20" s="40"/>
      <c r="G20" s="40"/>
      <c r="H20" s="40">
        <f t="shared" si="0"/>
        <v>730</v>
      </c>
    </row>
    <row r="21" spans="1:8" ht="19.5" customHeight="1">
      <c r="A21" s="39" t="s">
        <v>27</v>
      </c>
      <c r="B21" s="40">
        <v>400</v>
      </c>
      <c r="C21" s="40">
        <v>60</v>
      </c>
      <c r="D21" s="40">
        <v>240</v>
      </c>
      <c r="E21" s="40"/>
      <c r="F21" s="40"/>
      <c r="G21" s="40">
        <v>30</v>
      </c>
      <c r="H21" s="40">
        <f t="shared" si="0"/>
        <v>670</v>
      </c>
    </row>
    <row r="22" spans="1:8" ht="19.5" customHeight="1">
      <c r="A22" s="39" t="s">
        <v>28</v>
      </c>
      <c r="B22" s="40">
        <v>400</v>
      </c>
      <c r="C22" s="40">
        <v>60</v>
      </c>
      <c r="D22" s="40">
        <v>270</v>
      </c>
      <c r="E22" s="40"/>
      <c r="F22" s="40"/>
      <c r="G22" s="40"/>
      <c r="H22" s="40">
        <f t="shared" si="0"/>
        <v>730</v>
      </c>
    </row>
    <row r="23" spans="1:8" ht="19.5" customHeight="1">
      <c r="A23" s="39" t="s">
        <v>29</v>
      </c>
      <c r="B23" s="40">
        <v>400</v>
      </c>
      <c r="C23" s="40">
        <v>30</v>
      </c>
      <c r="D23" s="40">
        <v>270</v>
      </c>
      <c r="E23" s="40">
        <v>120</v>
      </c>
      <c r="F23" s="40"/>
      <c r="G23" s="40"/>
      <c r="H23" s="40">
        <f t="shared" si="0"/>
        <v>820</v>
      </c>
    </row>
    <row r="24" spans="1:8" ht="19.5" customHeight="1">
      <c r="A24" s="39" t="s">
        <v>30</v>
      </c>
      <c r="B24" s="40">
        <v>400</v>
      </c>
      <c r="C24" s="40">
        <v>60</v>
      </c>
      <c r="D24" s="40">
        <v>270</v>
      </c>
      <c r="E24" s="40"/>
      <c r="F24" s="40"/>
      <c r="G24" s="40"/>
      <c r="H24" s="40">
        <f t="shared" si="0"/>
        <v>730</v>
      </c>
    </row>
    <row r="25" spans="1:8" ht="19.5" customHeight="1">
      <c r="A25" s="39" t="s">
        <v>31</v>
      </c>
      <c r="B25" s="40">
        <v>400</v>
      </c>
      <c r="C25" s="40">
        <v>60</v>
      </c>
      <c r="D25" s="40">
        <v>270</v>
      </c>
      <c r="E25" s="40"/>
      <c r="F25" s="40"/>
      <c r="G25" s="40"/>
      <c r="H25" s="40">
        <f t="shared" si="0"/>
        <v>730</v>
      </c>
    </row>
    <row r="26" spans="1:8" ht="19.5" customHeight="1">
      <c r="A26" s="39" t="s">
        <v>32</v>
      </c>
      <c r="B26" s="40">
        <v>100</v>
      </c>
      <c r="C26" s="40">
        <v>60</v>
      </c>
      <c r="D26" s="40">
        <v>270</v>
      </c>
      <c r="E26" s="40"/>
      <c r="F26" s="40"/>
      <c r="G26" s="40"/>
      <c r="H26" s="40">
        <f t="shared" si="0"/>
        <v>430</v>
      </c>
    </row>
    <row r="27" spans="1:8" ht="19.5" customHeight="1">
      <c r="A27" s="39" t="s">
        <v>33</v>
      </c>
      <c r="B27" s="40">
        <v>400</v>
      </c>
      <c r="C27" s="40">
        <v>60</v>
      </c>
      <c r="D27" s="40">
        <v>270</v>
      </c>
      <c r="E27" s="40"/>
      <c r="F27" s="40"/>
      <c r="G27" s="40"/>
      <c r="H27" s="40">
        <f t="shared" si="0"/>
        <v>730</v>
      </c>
    </row>
    <row r="28" spans="1:8" ht="19.5" customHeight="1">
      <c r="A28" s="39" t="s">
        <v>34</v>
      </c>
      <c r="B28" s="40">
        <v>400</v>
      </c>
      <c r="C28" s="40">
        <v>60</v>
      </c>
      <c r="D28" s="40">
        <v>270</v>
      </c>
      <c r="E28" s="40">
        <v>1240</v>
      </c>
      <c r="F28" s="40"/>
      <c r="G28" s="40"/>
      <c r="H28" s="40">
        <f t="shared" si="0"/>
        <v>1970</v>
      </c>
    </row>
    <row r="29" spans="1:8" ht="19.5" customHeight="1">
      <c r="A29" s="39" t="s">
        <v>35</v>
      </c>
      <c r="B29" s="40">
        <v>100</v>
      </c>
      <c r="C29" s="40">
        <v>60</v>
      </c>
      <c r="D29" s="40">
        <v>240</v>
      </c>
      <c r="E29" s="40"/>
      <c r="F29" s="40"/>
      <c r="G29" s="40">
        <v>20</v>
      </c>
      <c r="H29" s="40">
        <f t="shared" si="0"/>
        <v>380</v>
      </c>
    </row>
    <row r="30" spans="1:8" ht="19.5" customHeight="1">
      <c r="A30" s="39" t="s">
        <v>36</v>
      </c>
      <c r="B30" s="40">
        <v>400</v>
      </c>
      <c r="C30" s="40">
        <v>60</v>
      </c>
      <c r="D30" s="40">
        <v>270</v>
      </c>
      <c r="E30" s="42">
        <v>200</v>
      </c>
      <c r="F30" s="43"/>
      <c r="G30" s="40"/>
      <c r="H30" s="40">
        <f t="shared" si="0"/>
        <v>930</v>
      </c>
    </row>
    <row r="31" spans="1:8" ht="19.5" customHeight="1">
      <c r="A31" s="39" t="s">
        <v>37</v>
      </c>
      <c r="B31" s="40">
        <v>400</v>
      </c>
      <c r="C31" s="40">
        <v>30</v>
      </c>
      <c r="D31" s="40">
        <v>210</v>
      </c>
      <c r="E31" s="40">
        <v>320</v>
      </c>
      <c r="F31" s="40"/>
      <c r="G31" s="40"/>
      <c r="H31" s="40">
        <f t="shared" si="0"/>
        <v>960</v>
      </c>
    </row>
    <row r="32" spans="1:8" ht="19.5" customHeight="1">
      <c r="A32" s="39" t="s">
        <v>38</v>
      </c>
      <c r="B32" s="40">
        <v>100</v>
      </c>
      <c r="C32" s="40">
        <v>60</v>
      </c>
      <c r="D32" s="40">
        <v>30</v>
      </c>
      <c r="E32" s="40"/>
      <c r="F32" s="40"/>
      <c r="G32" s="40">
        <v>160</v>
      </c>
      <c r="H32" s="40">
        <f t="shared" si="0"/>
        <v>30</v>
      </c>
    </row>
    <row r="33" spans="1:8" ht="19.5" customHeight="1">
      <c r="A33" s="39" t="s">
        <v>39</v>
      </c>
      <c r="B33" s="40">
        <v>400</v>
      </c>
      <c r="C33" s="40">
        <v>60</v>
      </c>
      <c r="D33" s="40">
        <v>270</v>
      </c>
      <c r="E33" s="40">
        <v>320</v>
      </c>
      <c r="F33" s="40"/>
      <c r="G33" s="40"/>
      <c r="H33" s="40">
        <f t="shared" si="0"/>
        <v>1050</v>
      </c>
    </row>
    <row r="34" spans="1:8" ht="19.5" customHeight="1">
      <c r="A34" s="39" t="s">
        <v>40</v>
      </c>
      <c r="B34" s="40">
        <v>100</v>
      </c>
      <c r="C34" s="40">
        <v>60</v>
      </c>
      <c r="D34" s="40">
        <v>270</v>
      </c>
      <c r="E34" s="40">
        <v>200</v>
      </c>
      <c r="F34" s="40"/>
      <c r="G34" s="40"/>
      <c r="H34" s="40">
        <f t="shared" si="0"/>
        <v>630</v>
      </c>
    </row>
    <row r="35" spans="1:8" ht="19.5" customHeight="1">
      <c r="A35" s="39" t="s">
        <v>41</v>
      </c>
      <c r="B35" s="40">
        <v>400</v>
      </c>
      <c r="C35" s="40">
        <v>60</v>
      </c>
      <c r="D35" s="40">
        <v>240</v>
      </c>
      <c r="E35" s="40">
        <v>560</v>
      </c>
      <c r="F35" s="40"/>
      <c r="G35" s="40"/>
      <c r="H35" s="40">
        <f t="shared" si="0"/>
        <v>1260</v>
      </c>
    </row>
    <row r="36" spans="1:8" ht="19.5" customHeight="1">
      <c r="A36" s="39" t="s">
        <v>42</v>
      </c>
      <c r="B36" s="40">
        <v>100</v>
      </c>
      <c r="C36" s="40">
        <v>60</v>
      </c>
      <c r="D36" s="40">
        <v>210</v>
      </c>
      <c r="E36" s="40"/>
      <c r="F36" s="40"/>
      <c r="G36" s="40">
        <v>50</v>
      </c>
      <c r="H36" s="40">
        <f t="shared" si="0"/>
        <v>320</v>
      </c>
    </row>
    <row r="37" spans="1:8" ht="19.5" customHeight="1">
      <c r="A37" s="39" t="s">
        <v>43</v>
      </c>
      <c r="B37" s="40">
        <v>400</v>
      </c>
      <c r="C37" s="40">
        <v>60</v>
      </c>
      <c r="D37" s="40">
        <v>270</v>
      </c>
      <c r="E37" s="40">
        <v>400</v>
      </c>
      <c r="F37" s="40"/>
      <c r="G37" s="40"/>
      <c r="H37" s="40">
        <f t="shared" si="0"/>
        <v>1130</v>
      </c>
    </row>
    <row r="38" spans="1:8" ht="19.5" customHeight="1">
      <c r="A38" s="39" t="s">
        <v>44</v>
      </c>
      <c r="B38" s="40"/>
      <c r="C38" s="40"/>
      <c r="D38" s="40"/>
      <c r="E38" s="40"/>
      <c r="F38" s="40"/>
      <c r="G38" s="40"/>
      <c r="H38" s="40">
        <f t="shared" si="0"/>
        <v>0</v>
      </c>
    </row>
    <row r="39" spans="1:8" ht="19.5" customHeight="1">
      <c r="A39" s="44" t="s">
        <v>45</v>
      </c>
      <c r="B39" s="40">
        <v>400</v>
      </c>
      <c r="C39" s="40">
        <v>60</v>
      </c>
      <c r="D39" s="40">
        <v>270</v>
      </c>
      <c r="E39" s="40"/>
      <c r="F39" s="40"/>
      <c r="G39" s="40"/>
      <c r="H39" s="40">
        <f t="shared" si="0"/>
        <v>730</v>
      </c>
    </row>
    <row r="40" spans="1:8" ht="19.5" customHeight="1">
      <c r="A40" s="39" t="s">
        <v>46</v>
      </c>
      <c r="B40" s="40">
        <v>400</v>
      </c>
      <c r="C40" s="40">
        <v>60</v>
      </c>
      <c r="D40" s="40">
        <v>270</v>
      </c>
      <c r="E40" s="40">
        <v>40</v>
      </c>
      <c r="F40" s="40"/>
      <c r="G40" s="40"/>
      <c r="H40" s="40">
        <f t="shared" si="0"/>
        <v>770</v>
      </c>
    </row>
    <row r="41" spans="1:8" ht="19.5" customHeight="1">
      <c r="A41" s="41" t="s">
        <v>47</v>
      </c>
      <c r="B41" s="40">
        <v>400</v>
      </c>
      <c r="C41" s="40">
        <v>60</v>
      </c>
      <c r="D41" s="40">
        <v>270</v>
      </c>
      <c r="E41" s="40"/>
      <c r="F41" s="40"/>
      <c r="G41" s="40"/>
      <c r="H41" s="40">
        <f t="shared" si="0"/>
        <v>730</v>
      </c>
    </row>
    <row r="42" spans="1:8" ht="19.5" customHeight="1">
      <c r="A42" s="41" t="s">
        <v>48</v>
      </c>
      <c r="B42" s="40">
        <v>230</v>
      </c>
      <c r="C42" s="40">
        <v>60</v>
      </c>
      <c r="D42" s="40">
        <v>240</v>
      </c>
      <c r="E42" s="40"/>
      <c r="F42" s="40"/>
      <c r="G42" s="40">
        <v>20</v>
      </c>
      <c r="H42" s="40">
        <f t="shared" si="0"/>
        <v>510</v>
      </c>
    </row>
    <row r="43" spans="1:8" ht="19.5" customHeight="1">
      <c r="A43" s="41" t="s">
        <v>49</v>
      </c>
      <c r="B43" s="40">
        <v>100</v>
      </c>
      <c r="C43" s="40">
        <v>60</v>
      </c>
      <c r="D43" s="40">
        <v>240</v>
      </c>
      <c r="E43" s="40"/>
      <c r="F43" s="40"/>
      <c r="G43" s="40">
        <v>20</v>
      </c>
      <c r="H43" s="40">
        <f t="shared" si="0"/>
        <v>380</v>
      </c>
    </row>
    <row r="44" spans="1:8" ht="19.5" customHeight="1">
      <c r="A44" s="41" t="s">
        <v>50</v>
      </c>
      <c r="B44" s="40">
        <v>400</v>
      </c>
      <c r="C44" s="40">
        <v>60</v>
      </c>
      <c r="D44" s="40">
        <v>270</v>
      </c>
      <c r="E44" s="40"/>
      <c r="F44" s="40"/>
      <c r="G44" s="40"/>
      <c r="H44" s="40">
        <f t="shared" si="0"/>
        <v>730</v>
      </c>
    </row>
    <row r="45" spans="1:8" ht="19.5" customHeight="1">
      <c r="A45" s="39" t="s">
        <v>51</v>
      </c>
      <c r="B45" s="40">
        <v>100</v>
      </c>
      <c r="C45" s="40">
        <v>60</v>
      </c>
      <c r="D45" s="40">
        <v>270</v>
      </c>
      <c r="E45" s="40"/>
      <c r="F45" s="40"/>
      <c r="G45" s="40"/>
      <c r="H45" s="40">
        <f t="shared" si="0"/>
        <v>430</v>
      </c>
    </row>
    <row r="46" spans="1:8" ht="19.5" customHeight="1">
      <c r="A46" s="39" t="s">
        <v>52</v>
      </c>
      <c r="B46" s="40">
        <v>400</v>
      </c>
      <c r="C46" s="40">
        <v>30</v>
      </c>
      <c r="D46" s="40">
        <v>240</v>
      </c>
      <c r="E46" s="40"/>
      <c r="F46" s="40"/>
      <c r="G46" s="40"/>
      <c r="H46" s="40">
        <f t="shared" si="0"/>
        <v>670</v>
      </c>
    </row>
    <row r="47" spans="1:8" ht="19.5" customHeight="1">
      <c r="A47" s="39" t="s">
        <v>53</v>
      </c>
      <c r="B47" s="40">
        <v>400</v>
      </c>
      <c r="C47" s="40">
        <v>60</v>
      </c>
      <c r="D47" s="40">
        <v>270</v>
      </c>
      <c r="E47" s="40"/>
      <c r="F47" s="40"/>
      <c r="G47" s="40"/>
      <c r="H47" s="40">
        <f t="shared" si="0"/>
        <v>730</v>
      </c>
    </row>
    <row r="48" spans="1:8" ht="19.5" customHeight="1">
      <c r="A48" s="44" t="s">
        <v>54</v>
      </c>
      <c r="B48" s="40">
        <v>100</v>
      </c>
      <c r="C48" s="40">
        <v>60</v>
      </c>
      <c r="D48" s="40">
        <v>270</v>
      </c>
      <c r="E48" s="40"/>
      <c r="F48" s="40"/>
      <c r="G48" s="40"/>
      <c r="H48" s="40">
        <f t="shared" si="0"/>
        <v>430</v>
      </c>
    </row>
    <row r="49" spans="1:8" ht="19.5" customHeight="1">
      <c r="A49" s="45" t="s">
        <v>55</v>
      </c>
      <c r="B49" s="40">
        <v>100</v>
      </c>
      <c r="C49" s="40">
        <v>60</v>
      </c>
      <c r="D49" s="40">
        <v>270</v>
      </c>
      <c r="E49" s="40"/>
      <c r="F49" s="40"/>
      <c r="G49" s="40"/>
      <c r="H49" s="40">
        <f t="shared" si="0"/>
        <v>430</v>
      </c>
    </row>
    <row r="50" spans="1:8" ht="19.5" customHeight="1">
      <c r="A50" s="45" t="s">
        <v>56</v>
      </c>
      <c r="B50" s="40">
        <v>400</v>
      </c>
      <c r="C50" s="40">
        <v>60</v>
      </c>
      <c r="D50" s="40">
        <v>270</v>
      </c>
      <c r="E50" s="40"/>
      <c r="F50" s="40"/>
      <c r="G50" s="40"/>
      <c r="H50" s="40">
        <f t="shared" si="0"/>
        <v>730</v>
      </c>
    </row>
    <row r="51" spans="1:8" ht="19.5" customHeight="1">
      <c r="A51" s="45" t="s">
        <v>57</v>
      </c>
      <c r="B51" s="40">
        <v>100</v>
      </c>
      <c r="C51" s="40">
        <v>60</v>
      </c>
      <c r="D51" s="40">
        <v>240</v>
      </c>
      <c r="E51" s="40"/>
      <c r="F51" s="40"/>
      <c r="G51" s="40"/>
      <c r="H51" s="40">
        <f t="shared" si="0"/>
        <v>400</v>
      </c>
    </row>
    <row r="52" spans="1:8" ht="19.5" customHeight="1">
      <c r="A52" s="39" t="s">
        <v>58</v>
      </c>
      <c r="B52" s="40">
        <v>400</v>
      </c>
      <c r="C52" s="40">
        <v>60</v>
      </c>
      <c r="D52" s="40">
        <v>270</v>
      </c>
      <c r="E52" s="40"/>
      <c r="F52" s="40"/>
      <c r="G52" s="40"/>
      <c r="H52" s="40">
        <f t="shared" si="0"/>
        <v>730</v>
      </c>
    </row>
    <row r="53" spans="1:8" ht="19.5" customHeight="1">
      <c r="A53" s="39" t="s">
        <v>59</v>
      </c>
      <c r="B53" s="40"/>
      <c r="C53" s="40"/>
      <c r="D53" s="40"/>
      <c r="E53" s="40"/>
      <c r="F53" s="40"/>
      <c r="G53" s="40"/>
      <c r="H53" s="40">
        <f t="shared" si="0"/>
        <v>0</v>
      </c>
    </row>
    <row r="54" spans="1:8" ht="19.5" customHeight="1">
      <c r="A54" s="39" t="s">
        <v>60</v>
      </c>
      <c r="B54" s="40">
        <v>400</v>
      </c>
      <c r="C54" s="40">
        <v>60</v>
      </c>
      <c r="D54" s="40">
        <v>270</v>
      </c>
      <c r="E54" s="40">
        <v>40</v>
      </c>
      <c r="F54" s="40"/>
      <c r="G54" s="40"/>
      <c r="H54" s="40">
        <f t="shared" si="0"/>
        <v>770</v>
      </c>
    </row>
    <row r="55" spans="1:8" ht="19.5" customHeight="1">
      <c r="A55" s="39" t="s">
        <v>61</v>
      </c>
      <c r="B55" s="40"/>
      <c r="C55" s="40"/>
      <c r="D55" s="40"/>
      <c r="E55" s="40"/>
      <c r="F55" s="40"/>
      <c r="G55" s="40"/>
      <c r="H55" s="40">
        <f t="shared" si="0"/>
        <v>0</v>
      </c>
    </row>
    <row r="56" spans="1:8" ht="19.5" customHeight="1">
      <c r="A56" s="41" t="s">
        <v>62</v>
      </c>
      <c r="B56" s="40">
        <v>400</v>
      </c>
      <c r="C56" s="40">
        <v>60</v>
      </c>
      <c r="D56" s="40">
        <v>270</v>
      </c>
      <c r="E56" s="40">
        <v>900</v>
      </c>
      <c r="F56" s="40"/>
      <c r="G56" s="40"/>
      <c r="H56" s="40">
        <f t="shared" si="0"/>
        <v>1630</v>
      </c>
    </row>
    <row r="57" spans="1:8" ht="19.5" customHeight="1">
      <c r="A57" s="41" t="s">
        <v>63</v>
      </c>
      <c r="B57" s="40">
        <v>400</v>
      </c>
      <c r="C57" s="40">
        <v>60</v>
      </c>
      <c r="D57" s="40">
        <v>240</v>
      </c>
      <c r="E57" s="40">
        <v>480</v>
      </c>
      <c r="F57" s="40"/>
      <c r="G57" s="40"/>
      <c r="H57" s="40">
        <f t="shared" si="0"/>
        <v>1180</v>
      </c>
    </row>
    <row r="58" spans="1:8" ht="19.5" customHeight="1">
      <c r="A58" s="39" t="s">
        <v>64</v>
      </c>
      <c r="B58" s="40">
        <v>100</v>
      </c>
      <c r="C58" s="40"/>
      <c r="D58" s="40"/>
      <c r="E58" s="40"/>
      <c r="F58" s="40"/>
      <c r="G58" s="40"/>
      <c r="H58" s="40">
        <f t="shared" si="0"/>
        <v>100</v>
      </c>
    </row>
    <row r="59" spans="1:8" ht="19.5" customHeight="1">
      <c r="A59" s="41" t="s">
        <v>65</v>
      </c>
      <c r="B59" s="40">
        <v>400</v>
      </c>
      <c r="C59" s="40">
        <v>60</v>
      </c>
      <c r="D59" s="40">
        <v>240</v>
      </c>
      <c r="E59" s="40">
        <v>200</v>
      </c>
      <c r="F59" s="40"/>
      <c r="G59" s="40"/>
      <c r="H59" s="40">
        <f t="shared" si="0"/>
        <v>900</v>
      </c>
    </row>
    <row r="60" spans="1:8" ht="19.5" customHeight="1">
      <c r="A60" s="41" t="s">
        <v>66</v>
      </c>
      <c r="B60" s="40">
        <v>400</v>
      </c>
      <c r="C60" s="40">
        <v>60</v>
      </c>
      <c r="D60" s="40">
        <v>270</v>
      </c>
      <c r="E60" s="40"/>
      <c r="F60" s="40"/>
      <c r="G60" s="40"/>
      <c r="H60" s="40">
        <f t="shared" si="0"/>
        <v>730</v>
      </c>
    </row>
    <row r="61" spans="1:8" ht="19.5" customHeight="1">
      <c r="A61" s="41" t="s">
        <v>67</v>
      </c>
      <c r="B61" s="40">
        <v>100</v>
      </c>
      <c r="C61" s="40">
        <v>30</v>
      </c>
      <c r="D61" s="40">
        <v>270</v>
      </c>
      <c r="E61" s="40"/>
      <c r="F61" s="40"/>
      <c r="G61" s="40"/>
      <c r="H61" s="40">
        <f t="shared" si="0"/>
        <v>400</v>
      </c>
    </row>
    <row r="62" spans="1:8" ht="19.5" customHeight="1">
      <c r="A62" s="46" t="s">
        <v>68</v>
      </c>
      <c r="B62" s="40"/>
      <c r="C62" s="40"/>
      <c r="D62" s="40"/>
      <c r="E62" s="40"/>
      <c r="F62" s="40"/>
      <c r="G62" s="40"/>
      <c r="H62" s="40">
        <f t="shared" si="0"/>
        <v>0</v>
      </c>
    </row>
    <row r="63" spans="1:8" ht="19.5" customHeight="1">
      <c r="A63" s="46" t="s">
        <v>69</v>
      </c>
      <c r="B63" s="40">
        <v>400</v>
      </c>
      <c r="C63" s="40">
        <v>60</v>
      </c>
      <c r="D63" s="40">
        <v>270</v>
      </c>
      <c r="E63" s="40"/>
      <c r="F63" s="40"/>
      <c r="G63" s="40"/>
      <c r="H63" s="40">
        <f t="shared" si="0"/>
        <v>730</v>
      </c>
    </row>
    <row r="64" spans="1:8" ht="19.5" customHeight="1">
      <c r="A64" s="46" t="s">
        <v>70</v>
      </c>
      <c r="B64" s="40">
        <v>286</v>
      </c>
      <c r="C64" s="40">
        <v>60</v>
      </c>
      <c r="D64" s="40">
        <v>240</v>
      </c>
      <c r="E64" s="40"/>
      <c r="F64" s="40"/>
      <c r="G64" s="40">
        <v>20</v>
      </c>
      <c r="H64" s="40">
        <f t="shared" si="0"/>
        <v>566</v>
      </c>
    </row>
    <row r="65" spans="1:8" ht="19.5" customHeight="1">
      <c r="A65" s="46" t="s">
        <v>71</v>
      </c>
      <c r="B65" s="40">
        <v>400</v>
      </c>
      <c r="C65" s="40">
        <v>60</v>
      </c>
      <c r="D65" s="40">
        <v>270</v>
      </c>
      <c r="E65" s="40">
        <v>40</v>
      </c>
      <c r="F65" s="40"/>
      <c r="G65" s="40"/>
      <c r="H65" s="40">
        <f t="shared" si="0"/>
        <v>770</v>
      </c>
    </row>
    <row r="66" spans="1:8" ht="19.5" customHeight="1">
      <c r="A66" s="46" t="s">
        <v>72</v>
      </c>
      <c r="B66" s="40">
        <v>400</v>
      </c>
      <c r="C66" s="40">
        <v>60</v>
      </c>
      <c r="D66" s="40">
        <v>240</v>
      </c>
      <c r="E66" s="40">
        <v>40</v>
      </c>
      <c r="F66" s="40"/>
      <c r="G66" s="40"/>
      <c r="H66" s="40">
        <f t="shared" si="0"/>
        <v>740</v>
      </c>
    </row>
    <row r="67" spans="1:8" ht="19.5" customHeight="1">
      <c r="A67" s="46" t="s">
        <v>73</v>
      </c>
      <c r="B67" s="40">
        <v>400</v>
      </c>
      <c r="C67" s="40">
        <v>60</v>
      </c>
      <c r="D67" s="40">
        <v>270</v>
      </c>
      <c r="E67" s="40"/>
      <c r="F67" s="40"/>
      <c r="G67" s="40"/>
      <c r="H67" s="40">
        <f t="shared" si="0"/>
        <v>730</v>
      </c>
    </row>
    <row r="68" spans="1:8" ht="19.5" customHeight="1">
      <c r="A68" s="46" t="s">
        <v>74</v>
      </c>
      <c r="B68" s="40">
        <v>100</v>
      </c>
      <c r="C68" s="40">
        <v>60</v>
      </c>
      <c r="D68" s="40">
        <v>270</v>
      </c>
      <c r="E68" s="40">
        <v>40</v>
      </c>
      <c r="F68" s="40"/>
      <c r="G68" s="40"/>
      <c r="H68" s="40">
        <f aca="true" t="shared" si="1" ref="H68:H71">B68+C68+D68+E68-F68-G68</f>
        <v>470</v>
      </c>
    </row>
    <row r="69" spans="1:8" ht="19.5" customHeight="1">
      <c r="A69" s="46" t="s">
        <v>75</v>
      </c>
      <c r="B69" s="40">
        <v>400</v>
      </c>
      <c r="C69" s="40">
        <v>60</v>
      </c>
      <c r="D69" s="40">
        <v>270</v>
      </c>
      <c r="E69" s="40"/>
      <c r="F69" s="40"/>
      <c r="G69" s="40"/>
      <c r="H69" s="40">
        <f t="shared" si="1"/>
        <v>730</v>
      </c>
    </row>
    <row r="70" spans="1:8" ht="19.5" customHeight="1">
      <c r="A70" s="46" t="s">
        <v>76</v>
      </c>
      <c r="B70" s="40"/>
      <c r="C70" s="40"/>
      <c r="D70" s="40"/>
      <c r="E70" s="40"/>
      <c r="F70" s="40"/>
      <c r="G70" s="40"/>
      <c r="H70" s="40">
        <f t="shared" si="1"/>
        <v>0</v>
      </c>
    </row>
    <row r="71" spans="1:8" ht="19.5" customHeight="1">
      <c r="A71" s="39" t="s">
        <v>77</v>
      </c>
      <c r="B71" s="40"/>
      <c r="C71" s="40"/>
      <c r="D71" s="40"/>
      <c r="E71" s="40"/>
      <c r="F71" s="40"/>
      <c r="G71" s="40"/>
      <c r="H71" s="40">
        <f t="shared" si="1"/>
        <v>0</v>
      </c>
    </row>
    <row r="72" spans="1:8" ht="19.5" customHeight="1">
      <c r="A72" s="47" t="s">
        <v>8</v>
      </c>
      <c r="B72" s="40">
        <f aca="true" t="shared" si="2" ref="B72:H72">SUM(B3:B71)</f>
        <v>19616</v>
      </c>
      <c r="C72" s="40">
        <f t="shared" si="2"/>
        <v>3480</v>
      </c>
      <c r="D72" s="40">
        <f t="shared" si="2"/>
        <v>15440</v>
      </c>
      <c r="E72" s="40">
        <f t="shared" si="2"/>
        <v>6740</v>
      </c>
      <c r="F72" s="40"/>
      <c r="G72" s="40">
        <f t="shared" si="2"/>
        <v>330</v>
      </c>
      <c r="H72" s="40">
        <f t="shared" si="2"/>
        <v>44946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9.8515625" style="0" customWidth="1"/>
    <col min="2" max="2" width="6.8515625" style="0" customWidth="1"/>
    <col min="3" max="4" width="8.28125" style="0" customWidth="1"/>
    <col min="5" max="5" width="7.421875" style="0" customWidth="1"/>
    <col min="6" max="6" width="10.140625" style="0" customWidth="1"/>
    <col min="7" max="7" width="9.00390625" style="0" customWidth="1"/>
    <col min="8" max="8" width="12.7109375" style="0" customWidth="1"/>
    <col min="9" max="9" width="20.57421875" style="0" customWidth="1"/>
    <col min="11" max="11" width="9.8515625" style="0" customWidth="1"/>
    <col min="12" max="12" width="10.140625" style="0" customWidth="1"/>
  </cols>
  <sheetData>
    <row r="1" ht="21" customHeight="1">
      <c r="A1" s="1" t="s">
        <v>78</v>
      </c>
    </row>
    <row r="2" spans="1:12" ht="53.25" customHeight="1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customHeight="1">
      <c r="A3" s="3" t="s">
        <v>80</v>
      </c>
      <c r="B3" s="4" t="s">
        <v>81</v>
      </c>
      <c r="C3" s="5"/>
      <c r="D3" s="5"/>
      <c r="E3" s="6" t="s">
        <v>82</v>
      </c>
      <c r="F3" s="7" t="s">
        <v>83</v>
      </c>
      <c r="G3" s="6" t="s">
        <v>84</v>
      </c>
      <c r="H3" s="6" t="s">
        <v>85</v>
      </c>
      <c r="I3" s="31" t="s">
        <v>86</v>
      </c>
      <c r="J3" s="4" t="s">
        <v>87</v>
      </c>
      <c r="K3" s="5"/>
      <c r="L3" s="5"/>
    </row>
    <row r="4" spans="1:12" ht="30" customHeight="1">
      <c r="A4" s="8"/>
      <c r="B4" s="3" t="s">
        <v>88</v>
      </c>
      <c r="C4" s="3" t="s">
        <v>89</v>
      </c>
      <c r="D4" s="3" t="s">
        <v>90</v>
      </c>
      <c r="E4" s="6"/>
      <c r="F4" s="6"/>
      <c r="G4" s="6"/>
      <c r="H4" s="6"/>
      <c r="I4" s="32"/>
      <c r="J4" s="4" t="s">
        <v>8</v>
      </c>
      <c r="K4" s="4" t="s">
        <v>91</v>
      </c>
      <c r="L4" s="4" t="s">
        <v>92</v>
      </c>
    </row>
    <row r="5" spans="1:12" ht="24.75" customHeight="1">
      <c r="A5" s="9" t="s">
        <v>93</v>
      </c>
      <c r="B5" s="10">
        <f>+B6+B9+B11+B15</f>
        <v>3</v>
      </c>
      <c r="C5" s="10">
        <f aca="true" t="shared" si="0" ref="C5:H5">+C6+C9+C11+C15</f>
        <v>1</v>
      </c>
      <c r="D5" s="10">
        <f t="shared" si="0"/>
        <v>3</v>
      </c>
      <c r="E5" s="10">
        <f t="shared" si="0"/>
        <v>11698</v>
      </c>
      <c r="F5" s="10">
        <f t="shared" si="0"/>
        <v>3827</v>
      </c>
      <c r="G5" s="10">
        <f t="shared" si="0"/>
        <v>348</v>
      </c>
      <c r="H5" s="10">
        <f t="shared" si="0"/>
        <v>126.69</v>
      </c>
      <c r="I5" s="10"/>
      <c r="J5" s="10">
        <f aca="true" t="shared" si="1" ref="J5:L5">+J6+J9+J11+J15</f>
        <v>718</v>
      </c>
      <c r="K5" s="10">
        <f t="shared" si="1"/>
        <v>308</v>
      </c>
      <c r="L5" s="10">
        <f t="shared" si="1"/>
        <v>410</v>
      </c>
    </row>
    <row r="6" spans="1:12" ht="24.75" customHeight="1">
      <c r="A6" s="9" t="s">
        <v>94</v>
      </c>
      <c r="B6" s="10">
        <v>1</v>
      </c>
      <c r="C6" s="10">
        <v>1</v>
      </c>
      <c r="D6" s="10"/>
      <c r="E6" s="11">
        <f aca="true" t="shared" si="2" ref="E6:G6">+E7+E8</f>
        <v>4542</v>
      </c>
      <c r="F6" s="11">
        <f t="shared" si="2"/>
        <v>428</v>
      </c>
      <c r="G6" s="11">
        <f t="shared" si="2"/>
        <v>84</v>
      </c>
      <c r="H6" s="11">
        <v>70.52</v>
      </c>
      <c r="I6" s="10"/>
      <c r="J6" s="10">
        <f aca="true" t="shared" si="3" ref="J6:L6">+J7+J8</f>
        <v>148</v>
      </c>
      <c r="K6" s="10">
        <f t="shared" si="3"/>
        <v>68</v>
      </c>
      <c r="L6" s="10">
        <f t="shared" si="3"/>
        <v>80</v>
      </c>
    </row>
    <row r="7" spans="1:12" ht="24.75" customHeight="1">
      <c r="A7" s="12" t="s">
        <v>95</v>
      </c>
      <c r="B7" s="13">
        <v>1</v>
      </c>
      <c r="C7" s="13"/>
      <c r="D7" s="13"/>
      <c r="E7" s="13">
        <v>237</v>
      </c>
      <c r="F7" s="13">
        <v>180</v>
      </c>
      <c r="G7" s="13">
        <v>12</v>
      </c>
      <c r="H7" s="14">
        <f>14710/237</f>
        <v>62.06751054852321</v>
      </c>
      <c r="I7" s="33" t="s">
        <v>96</v>
      </c>
      <c r="J7" s="13">
        <v>68</v>
      </c>
      <c r="K7" s="13">
        <v>68</v>
      </c>
      <c r="L7" s="13"/>
    </row>
    <row r="8" spans="1:12" ht="24.75" customHeight="1">
      <c r="A8" s="15" t="s">
        <v>97</v>
      </c>
      <c r="B8" s="16"/>
      <c r="C8" s="16">
        <v>1</v>
      </c>
      <c r="D8" s="16"/>
      <c r="E8" s="16">
        <v>4305</v>
      </c>
      <c r="F8" s="16">
        <v>248</v>
      </c>
      <c r="G8" s="16">
        <v>72</v>
      </c>
      <c r="H8" s="16">
        <v>8.45</v>
      </c>
      <c r="I8" s="16" t="s">
        <v>98</v>
      </c>
      <c r="J8" s="16">
        <v>80</v>
      </c>
      <c r="K8" s="16"/>
      <c r="L8" s="16">
        <v>80</v>
      </c>
    </row>
    <row r="9" spans="1:12" ht="24.75" customHeight="1">
      <c r="A9" s="17" t="s">
        <v>99</v>
      </c>
      <c r="B9" s="18">
        <v>1</v>
      </c>
      <c r="C9" s="18"/>
      <c r="D9" s="18"/>
      <c r="E9" s="18">
        <f aca="true" t="shared" si="4" ref="E9:H9">+E10</f>
        <v>2150</v>
      </c>
      <c r="F9" s="18">
        <f t="shared" si="4"/>
        <v>1220</v>
      </c>
      <c r="G9" s="18">
        <f t="shared" si="4"/>
        <v>60</v>
      </c>
      <c r="H9" s="18">
        <f t="shared" si="4"/>
        <v>4</v>
      </c>
      <c r="I9" s="18"/>
      <c r="J9" s="18">
        <f aca="true" t="shared" si="5" ref="J9:L9">+J10</f>
        <v>160</v>
      </c>
      <c r="K9" s="18">
        <f t="shared" si="5"/>
        <v>130</v>
      </c>
      <c r="L9" s="18">
        <f t="shared" si="5"/>
        <v>30</v>
      </c>
    </row>
    <row r="10" spans="1:12" ht="24.75" customHeight="1">
      <c r="A10" s="19" t="s">
        <v>100</v>
      </c>
      <c r="B10" s="20">
        <v>1</v>
      </c>
      <c r="C10" s="20"/>
      <c r="D10" s="20"/>
      <c r="E10" s="20">
        <v>2150</v>
      </c>
      <c r="F10" s="20">
        <v>1220</v>
      </c>
      <c r="G10" s="20">
        <v>60</v>
      </c>
      <c r="H10" s="20">
        <v>4</v>
      </c>
      <c r="I10" s="20" t="s">
        <v>101</v>
      </c>
      <c r="J10" s="20">
        <v>160</v>
      </c>
      <c r="K10" s="20">
        <v>130</v>
      </c>
      <c r="L10" s="20">
        <v>30</v>
      </c>
    </row>
    <row r="11" spans="1:12" ht="24.75" customHeight="1">
      <c r="A11" s="21" t="s">
        <v>102</v>
      </c>
      <c r="B11" s="22">
        <v>1</v>
      </c>
      <c r="C11" s="22"/>
      <c r="D11" s="22">
        <v>2</v>
      </c>
      <c r="E11" s="22">
        <f aca="true" t="shared" si="6" ref="E11:H11">+E12+E13+E14</f>
        <v>3686</v>
      </c>
      <c r="F11" s="22">
        <f t="shared" si="6"/>
        <v>1729</v>
      </c>
      <c r="G11" s="22">
        <f t="shared" si="6"/>
        <v>149</v>
      </c>
      <c r="H11" s="22">
        <f t="shared" si="6"/>
        <v>45.769999999999996</v>
      </c>
      <c r="I11" s="22"/>
      <c r="J11" s="22">
        <f aca="true" t="shared" si="7" ref="J11:L11">+J12+J13+J14</f>
        <v>350</v>
      </c>
      <c r="K11" s="22">
        <f t="shared" si="7"/>
        <v>50</v>
      </c>
      <c r="L11" s="22">
        <f t="shared" si="7"/>
        <v>300</v>
      </c>
    </row>
    <row r="12" spans="1:12" ht="24.75" customHeight="1">
      <c r="A12" s="23" t="s">
        <v>103</v>
      </c>
      <c r="B12" s="24">
        <v>1</v>
      </c>
      <c r="C12" s="24"/>
      <c r="D12" s="24"/>
      <c r="E12" s="24">
        <v>2616</v>
      </c>
      <c r="F12" s="24">
        <v>1231</v>
      </c>
      <c r="G12" s="25">
        <v>59</v>
      </c>
      <c r="H12" s="26">
        <v>5.77</v>
      </c>
      <c r="I12" s="26" t="s">
        <v>104</v>
      </c>
      <c r="J12" s="34">
        <v>50</v>
      </c>
      <c r="K12" s="34">
        <v>50</v>
      </c>
      <c r="L12" s="34"/>
    </row>
    <row r="13" spans="1:12" ht="24.75" customHeight="1">
      <c r="A13" s="23" t="s">
        <v>105</v>
      </c>
      <c r="B13" s="24"/>
      <c r="C13" s="24"/>
      <c r="D13" s="24">
        <v>1</v>
      </c>
      <c r="E13" s="24">
        <v>419</v>
      </c>
      <c r="F13" s="24">
        <v>189</v>
      </c>
      <c r="G13" s="25">
        <v>35</v>
      </c>
      <c r="H13" s="26">
        <v>22</v>
      </c>
      <c r="I13" s="26" t="s">
        <v>106</v>
      </c>
      <c r="J13" s="34">
        <v>150</v>
      </c>
      <c r="K13" s="20"/>
      <c r="L13" s="34">
        <v>150</v>
      </c>
    </row>
    <row r="14" spans="1:12" ht="24.75" customHeight="1">
      <c r="A14" s="23" t="s">
        <v>107</v>
      </c>
      <c r="B14" s="24"/>
      <c r="C14" s="24"/>
      <c r="D14" s="24">
        <v>1</v>
      </c>
      <c r="E14" s="24">
        <v>651</v>
      </c>
      <c r="F14" s="24">
        <v>309</v>
      </c>
      <c r="G14" s="25">
        <v>55</v>
      </c>
      <c r="H14" s="26">
        <v>18</v>
      </c>
      <c r="I14" s="26" t="s">
        <v>106</v>
      </c>
      <c r="J14" s="34">
        <v>150</v>
      </c>
      <c r="K14" s="20"/>
      <c r="L14" s="34">
        <v>150</v>
      </c>
    </row>
    <row r="15" spans="1:12" ht="24.75" customHeight="1">
      <c r="A15" s="27" t="s">
        <v>108</v>
      </c>
      <c r="B15" s="28"/>
      <c r="C15" s="28"/>
      <c r="D15" s="28">
        <v>1</v>
      </c>
      <c r="E15" s="28">
        <f aca="true" t="shared" si="8" ref="E15:H15">+E16</f>
        <v>1320</v>
      </c>
      <c r="F15" s="28">
        <f t="shared" si="8"/>
        <v>450</v>
      </c>
      <c r="G15" s="28">
        <f t="shared" si="8"/>
        <v>55</v>
      </c>
      <c r="H15" s="28">
        <f t="shared" si="8"/>
        <v>6.4</v>
      </c>
      <c r="I15" s="35"/>
      <c r="J15" s="36">
        <f aca="true" t="shared" si="9" ref="J15:L15">+J16</f>
        <v>60</v>
      </c>
      <c r="K15" s="36">
        <f t="shared" si="9"/>
        <v>60</v>
      </c>
      <c r="L15" s="36">
        <f t="shared" si="9"/>
        <v>0</v>
      </c>
    </row>
    <row r="16" spans="1:12" ht="24.75" customHeight="1">
      <c r="A16" s="29" t="s">
        <v>109</v>
      </c>
      <c r="B16" s="30"/>
      <c r="C16" s="30"/>
      <c r="D16" s="30">
        <v>1</v>
      </c>
      <c r="E16" s="30">
        <v>1320</v>
      </c>
      <c r="F16" s="30">
        <v>450</v>
      </c>
      <c r="G16" s="30">
        <v>55</v>
      </c>
      <c r="H16" s="30">
        <v>6.4</v>
      </c>
      <c r="I16" s="30" t="s">
        <v>110</v>
      </c>
      <c r="J16" s="30">
        <v>60</v>
      </c>
      <c r="K16" s="30">
        <v>60</v>
      </c>
      <c r="L16" s="30"/>
    </row>
    <row r="17" ht="21" customHeight="1">
      <c r="A17" t="s">
        <v>111</v>
      </c>
    </row>
  </sheetData>
  <sheetProtection/>
  <mergeCells count="9">
    <mergeCell ref="A2:L2"/>
    <mergeCell ref="B3:D3"/>
    <mergeCell ref="J3:L3"/>
    <mergeCell ref="A3:A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2016-10-26T07:09:05Z</cp:lastPrinted>
  <dcterms:created xsi:type="dcterms:W3CDTF">2016-10-10T03:44:13Z</dcterms:created>
  <dcterms:modified xsi:type="dcterms:W3CDTF">2016-11-02T03:19:24Z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